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729" activeTab="0"/>
  </bookViews>
  <sheets>
    <sheet name="Sheet1" sheetId="1" r:id="rId1"/>
  </sheets>
  <definedNames>
    <definedName name="_xlnm._FilterDatabase" localSheetId="0" hidden="1">'Sheet1'!$A$2:$J$204</definedName>
    <definedName name="_xlnm.Print_Area" localSheetId="0">'Sheet1'!$A$1:$S$204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<sst xmlns="http://schemas.openxmlformats.org/spreadsheetml/2006/main" count="823" uniqueCount="405">
  <si>
    <t>ranitidin</t>
  </si>
  <si>
    <t>rastvor za injekciju/infuziju</t>
  </si>
  <si>
    <t>prašak za rastvor za infuziju</t>
  </si>
  <si>
    <t>pantoprazol</t>
  </si>
  <si>
    <t>prašak za rastvor za injekciju</t>
  </si>
  <si>
    <t>esomeprazol</t>
  </si>
  <si>
    <t>prašak za rastvor za injekciju/infuziju</t>
  </si>
  <si>
    <t>hioscin-butilbromid</t>
  </si>
  <si>
    <t>rastvor za injekciju</t>
  </si>
  <si>
    <t>obložena tableta</t>
  </si>
  <si>
    <t>metoklopramid</t>
  </si>
  <si>
    <t>ondansetron</t>
  </si>
  <si>
    <t>palonosetron</t>
  </si>
  <si>
    <t>kapsula, tvrda</t>
  </si>
  <si>
    <t>ornitinaspartat</t>
  </si>
  <si>
    <t>rastvor za infuziju</t>
  </si>
  <si>
    <t>prašak za oralni rastvor</t>
  </si>
  <si>
    <t xml:space="preserve">tiamin  </t>
  </si>
  <si>
    <t>50 mg</t>
  </si>
  <si>
    <t>askorbinska kiselina</t>
  </si>
  <si>
    <t>injekcija</t>
  </si>
  <si>
    <t>piridoksin (vitamin B6)</t>
  </si>
  <si>
    <t>retinol, fitomenadion, ergokalciferol, tokoferol</t>
  </si>
  <si>
    <t>koncentrat za emulziju za infuziju</t>
  </si>
  <si>
    <t>film tableta</t>
  </si>
  <si>
    <t>heparin</t>
  </si>
  <si>
    <t>prašak i rastvarač za rastvor za injekciju/infuziju</t>
  </si>
  <si>
    <t>dalteparin- natrijum</t>
  </si>
  <si>
    <t>enoksaparin</t>
  </si>
  <si>
    <t>rastvor za injekciju u napunjenom injekcionom špricu</t>
  </si>
  <si>
    <t>nadroparin kalcijum</t>
  </si>
  <si>
    <t>alteplaza</t>
  </si>
  <si>
    <t>prašak i rastvarač za rastvor za injekciju</t>
  </si>
  <si>
    <t>dabigatraneteksilat</t>
  </si>
  <si>
    <t>rivaroksaban</t>
  </si>
  <si>
    <t>10 mg</t>
  </si>
  <si>
    <t>fitomenadion (vitamin K1)</t>
  </si>
  <si>
    <t>gvožđe (III)-hidroksid saharoza kompleks</t>
  </si>
  <si>
    <t>hidroksokobalamin</t>
  </si>
  <si>
    <t>albumin, humani</t>
  </si>
  <si>
    <t>alanin, arginin, cistein, fenilalanin, glicin, histidin, izoleucin, leucin, lizin, metionin, prolin, serin, glacijalna sirćetna kiselina, treonin, triptofan, valin</t>
  </si>
  <si>
    <t>emulzija za infuziju</t>
  </si>
  <si>
    <t>ulje soje prečišćeno</t>
  </si>
  <si>
    <t>ulje soje, rafinisano, trigliceridi, srednje dužine lanca</t>
  </si>
  <si>
    <t>glukoza</t>
  </si>
  <si>
    <t>natrijum hlorid, kalijum hlorid, kalcijum hlorid</t>
  </si>
  <si>
    <t>natrijum-hlorid, kalijum-hlorid, kalcijum-hlorid, natrijum-laktat</t>
  </si>
  <si>
    <t>manitol</t>
  </si>
  <si>
    <t>manitol, sorbitol</t>
  </si>
  <si>
    <t>rastvor za ispiranje bešike</t>
  </si>
  <si>
    <t>koncentrat za rastvor za infuziju</t>
  </si>
  <si>
    <t>natrijum hidrogenkarbonat</t>
  </si>
  <si>
    <t>natrijum hlorid</t>
  </si>
  <si>
    <t>amjodaron</t>
  </si>
  <si>
    <t>dopamin</t>
  </si>
  <si>
    <t>gliceriltrinitrat (nitroglicerin)</t>
  </si>
  <si>
    <t>urapidil</t>
  </si>
  <si>
    <t>furosemid</t>
  </si>
  <si>
    <t>1 mg</t>
  </si>
  <si>
    <t>metoprolol</t>
  </si>
  <si>
    <t xml:space="preserve">nimodipin </t>
  </si>
  <si>
    <t xml:space="preserve"> 50 mg</t>
  </si>
  <si>
    <t>verapamil</t>
  </si>
  <si>
    <t>zofenopril</t>
  </si>
  <si>
    <t>povidon jod</t>
  </si>
  <si>
    <t>pena za kožu</t>
  </si>
  <si>
    <t>rastvor za kožu</t>
  </si>
  <si>
    <t>povidon</t>
  </si>
  <si>
    <t>metilergometrin</t>
  </si>
  <si>
    <t>hidroksiprogesteron</t>
  </si>
  <si>
    <t xml:space="preserve">oktreotid </t>
  </si>
  <si>
    <t>prašak i rastvarač za suspenziju za injekciju</t>
  </si>
  <si>
    <t>betametazon</t>
  </si>
  <si>
    <t>deksametazon</t>
  </si>
  <si>
    <t>metilprednizolon</t>
  </si>
  <si>
    <t>suspenzija za injekciju</t>
  </si>
  <si>
    <t>tigeciklin</t>
  </si>
  <si>
    <t>benzilpenicilin, prokainbenzilpenicilin</t>
  </si>
  <si>
    <t>prašak za suspenziju za injekciju</t>
  </si>
  <si>
    <t>amoksicilin, klavulanska kiselina</t>
  </si>
  <si>
    <t>piperacilin, tazobaktam</t>
  </si>
  <si>
    <t>cefazolin</t>
  </si>
  <si>
    <t>cefuroksim</t>
  </si>
  <si>
    <t>cefotaksim</t>
  </si>
  <si>
    <t>ceftazidim</t>
  </si>
  <si>
    <t>ceftriakson</t>
  </si>
  <si>
    <t>cefepim</t>
  </si>
  <si>
    <t>meropenem</t>
  </si>
  <si>
    <t>ertapenem natrijum</t>
  </si>
  <si>
    <t>prašak za koncentrat za rastvor za infuziju</t>
  </si>
  <si>
    <t>1 g</t>
  </si>
  <si>
    <t>imipenem, cilastatin</t>
  </si>
  <si>
    <t>sulfametoksazol, trimetoprim</t>
  </si>
  <si>
    <t>azitromicin</t>
  </si>
  <si>
    <t>klindamicin</t>
  </si>
  <si>
    <t>gentamicin</t>
  </si>
  <si>
    <t>amikacin</t>
  </si>
  <si>
    <t>ciprofloksacin</t>
  </si>
  <si>
    <t>levofloksacin</t>
  </si>
  <si>
    <t>vankomicin</t>
  </si>
  <si>
    <t>teikoplanin</t>
  </si>
  <si>
    <t>metronidazol</t>
  </si>
  <si>
    <t>linezolid</t>
  </si>
  <si>
    <t>flukonazol</t>
  </si>
  <si>
    <t>kaspofungin</t>
  </si>
  <si>
    <t>aciklovir</t>
  </si>
  <si>
    <t>antiserum protiv zmijskog otrova (konjski )</t>
  </si>
  <si>
    <t>humani normalni imunoglobulin za intravensku upotrebu</t>
  </si>
  <si>
    <t>tetanus imunoglobulin, humani</t>
  </si>
  <si>
    <t>filgrastim</t>
  </si>
  <si>
    <t>rastvor za injekciju/infuziju u napunjenom injekcionom špricu</t>
  </si>
  <si>
    <t>anti-humani T limfocitni imunoglobulin kunića</t>
  </si>
  <si>
    <t>ciklosporin</t>
  </si>
  <si>
    <t>diklofenak</t>
  </si>
  <si>
    <t>supozitorija</t>
  </si>
  <si>
    <t>ketorolak</t>
  </si>
  <si>
    <t>aceklofenak</t>
  </si>
  <si>
    <t>meloksikam</t>
  </si>
  <si>
    <t>ibuprofen</t>
  </si>
  <si>
    <t>naproksen</t>
  </si>
  <si>
    <t>ketoprofen</t>
  </si>
  <si>
    <t>suksametonijum</t>
  </si>
  <si>
    <t>rokuronijum bromid</t>
  </si>
  <si>
    <t>ibandronska kiselina</t>
  </si>
  <si>
    <t>para za inhalaciju, tečnost</t>
  </si>
  <si>
    <t>sevofluran</t>
  </si>
  <si>
    <t>tiopental - natrijum</t>
  </si>
  <si>
    <t>fentanil</t>
  </si>
  <si>
    <t>sufentanil</t>
  </si>
  <si>
    <t>remifentanil</t>
  </si>
  <si>
    <t>etomidat</t>
  </si>
  <si>
    <t>propofol</t>
  </si>
  <si>
    <t>emulzija za injekciju/infuziju</t>
  </si>
  <si>
    <t>bupivakain</t>
  </si>
  <si>
    <t>lidokain</t>
  </si>
  <si>
    <t>levobupivakain</t>
  </si>
  <si>
    <t>lidokain, adrenalin (epinefrin)</t>
  </si>
  <si>
    <t>morfin</t>
  </si>
  <si>
    <t>petidin hidrohlorid</t>
  </si>
  <si>
    <t>tramadol</t>
  </si>
  <si>
    <t>metamizol natrijum</t>
  </si>
  <si>
    <t>paracetamol</t>
  </si>
  <si>
    <t>fenobarbital (fenobarbiton)</t>
  </si>
  <si>
    <t>8 mg</t>
  </si>
  <si>
    <t>amantadin sulfat</t>
  </si>
  <si>
    <t>flufenazin</t>
  </si>
  <si>
    <t>haloperidol</t>
  </si>
  <si>
    <t>risperidon</t>
  </si>
  <si>
    <t>diazepam</t>
  </si>
  <si>
    <t>midazolam</t>
  </si>
  <si>
    <t>neostigmin metilsulfat</t>
  </si>
  <si>
    <t>hloropiramin</t>
  </si>
  <si>
    <t>flumazenil</t>
  </si>
  <si>
    <t>voda za injekcije</t>
  </si>
  <si>
    <t>joheksol</t>
  </si>
  <si>
    <t>jopromid</t>
  </si>
  <si>
    <t>joversol</t>
  </si>
  <si>
    <t>rastvor za injekciju i infuziju</t>
  </si>
  <si>
    <t>jodiksanol</t>
  </si>
  <si>
    <t>barijum sulfat</t>
  </si>
  <si>
    <t>oralna/rektalna suspenzija</t>
  </si>
  <si>
    <t>gadobutrol</t>
  </si>
  <si>
    <t>gadoksetinska kiselina</t>
  </si>
  <si>
    <t>etamsilat</t>
  </si>
  <si>
    <t>gastrorezistentna tableta</t>
  </si>
  <si>
    <t xml:space="preserve">liofilizat za rastvor za injekciju </t>
  </si>
  <si>
    <t>tiamin, riboflavin, nikotinamid, piridoksin, pantotenska kiselina, askorbinska kiselina, biotin, folna kiselina, cijanokobalamin</t>
  </si>
  <si>
    <t>vitamini B-kompleksa (tiamin, riboflavin, piridoksin, nikotinamid, kalcijum-pantotenat, cijanokobalamin)</t>
  </si>
  <si>
    <t>film tablete</t>
  </si>
  <si>
    <t>kalijum-hlorid</t>
  </si>
  <si>
    <t>kolistimetat-natrijum</t>
  </si>
  <si>
    <t>apiksaban</t>
  </si>
  <si>
    <t>lornoksikam</t>
  </si>
  <si>
    <t>lidokain, hlorheksidin</t>
  </si>
  <si>
    <t>gel</t>
  </si>
  <si>
    <t>sugamadeks</t>
  </si>
  <si>
    <t>izoleucin, leucin, valin, lizin, metionin, treonin, fenilalanin, alanin, arginin, glicin, histidin, prolin, serin, tirozin, taurin, triptofan</t>
  </si>
  <si>
    <t xml:space="preserve">testosteron </t>
  </si>
  <si>
    <t>protamin-sulfat</t>
  </si>
  <si>
    <t>makrogol, natrijum-hlorid, kalijum hlorid, natrijum-hidrogenkarbonat, natrijum-sulfat</t>
  </si>
  <si>
    <t>sojino ulje, glicerol, 
lecitin jajeta</t>
  </si>
  <si>
    <t>glukoza, alanin, arginin, asparaginska kiselina, glutaminska kiselina, glicin, histidin, izoleucin, leucin, lizin, metionin, fenilalanin, prolin, serin, treonin, triptofan, tirozin, valin, kalcijum-hlorid, natrijum-glicerofosfat, magnezijum-sulfat, kalijum-hlorid, natrijum-acetat, ulje soje</t>
  </si>
  <si>
    <t>cisatrakurijum besilat</t>
  </si>
  <si>
    <t>prašak za koncentrat za rastvor za injekciju/ infuziju</t>
  </si>
  <si>
    <t>prečišćeno sojino ulje, trigliceridi srednje dužine lanaca, prečišćeno maslinovo ulje, riblje ulje bogato omega-3 kiselinama</t>
  </si>
  <si>
    <t>rastvarač za parenteralnu upotrebu</t>
  </si>
  <si>
    <t>rastvor za injekciju /infuziju</t>
  </si>
  <si>
    <t>palonosetron, netupitant</t>
  </si>
  <si>
    <t>atropin</t>
  </si>
  <si>
    <t>digoksin</t>
  </si>
  <si>
    <t>norepinefrin</t>
  </si>
  <si>
    <t>prašak za koncentrat za rastvor za injekciju/infuziju</t>
  </si>
  <si>
    <t>500 mg</t>
  </si>
  <si>
    <t>calcium gluconate</t>
  </si>
  <si>
    <t>10% a 10 ml</t>
  </si>
  <si>
    <t>1g</t>
  </si>
  <si>
    <t>magnesium sulfate</t>
  </si>
  <si>
    <t>infuzija</t>
  </si>
  <si>
    <t xml:space="preserve"> 20% a 100 ml</t>
  </si>
  <si>
    <t>5000 I.J./0,25 ml</t>
  </si>
  <si>
    <t xml:space="preserve"> 500 mg</t>
  </si>
  <si>
    <t>glucose</t>
  </si>
  <si>
    <t>propafenon</t>
  </si>
  <si>
    <t xml:space="preserve"> 35 mg/10 ml</t>
  </si>
  <si>
    <t>1 mg/ml</t>
  </si>
  <si>
    <t>adrenalin hidrohlorid (epinefrin)</t>
  </si>
  <si>
    <t>100 mg</t>
  </si>
  <si>
    <t>1000 mg</t>
  </si>
  <si>
    <t>20 mg/ml</t>
  </si>
  <si>
    <t xml:space="preserve"> 40 mg</t>
  </si>
  <si>
    <t xml:space="preserve">aminofilin </t>
  </si>
  <si>
    <t>250 mg/10 ml</t>
  </si>
  <si>
    <t>20 mg/2 ml</t>
  </si>
  <si>
    <t>100g</t>
  </si>
  <si>
    <t xml:space="preserve"> 250 mg</t>
  </si>
  <si>
    <t xml:space="preserve"> 500 ml (4,64 g/l + 10,72 g/l + 0,52 g/l + 0,88 g/l + 5,82 g/l + 2,8 g/ + 10,4 g/l + 13,09 g/l + 6,88 g/l + 1,1 g/l + 5,73 g/l + 2,24 g/l + 4,42 g/l + 4,4 g/l + 0,7 g/l + 10,08 g/l)</t>
  </si>
  <si>
    <t xml:space="preserve"> 50 ml, 200g/L</t>
  </si>
  <si>
    <t>250ml (50g/l)</t>
  </si>
  <si>
    <t xml:space="preserve"> 50 ml (50 mg/50 ml)</t>
  </si>
  <si>
    <t>500 ml (200 mg)</t>
  </si>
  <si>
    <t xml:space="preserve"> 500 mg/2 ml</t>
  </si>
  <si>
    <t>3 ml (150 mg/3 ml)</t>
  </si>
  <si>
    <t>(1000 mg+ 200 mg)</t>
  </si>
  <si>
    <t>5 ml (20 mg/ml)</t>
  </si>
  <si>
    <t>5 ml</t>
  </si>
  <si>
    <t xml:space="preserve"> 2,5 mg</t>
  </si>
  <si>
    <t xml:space="preserve"> 5 ml (500 mg/5 ml)</t>
  </si>
  <si>
    <t>1 ml (1mg/ml)</t>
  </si>
  <si>
    <t>5 l (1 g/ml)</t>
  </si>
  <si>
    <t xml:space="preserve"> 800000 i.j. (600000i.j.+ 200000i.j.)</t>
  </si>
  <si>
    <t xml:space="preserve"> 1 ml (7 mg/ml)</t>
  </si>
  <si>
    <t xml:space="preserve"> 20 ml (5 mg/ml) </t>
  </si>
  <si>
    <t xml:space="preserve"> 1 g</t>
  </si>
  <si>
    <t xml:space="preserve"> 1000 mg</t>
  </si>
  <si>
    <t>750 mg</t>
  </si>
  <si>
    <t xml:space="preserve"> 1500 mg</t>
  </si>
  <si>
    <t xml:space="preserve"> 5 ml (50 mg/ml)</t>
  </si>
  <si>
    <t xml:space="preserve"> 100 mg/10 ml</t>
  </si>
  <si>
    <t xml:space="preserve"> 2,5 ml (2 mg/ml)</t>
  </si>
  <si>
    <t>5 ml (2 mg/ml)</t>
  </si>
  <si>
    <t>75 mg</t>
  </si>
  <si>
    <t xml:space="preserve"> 110 mg</t>
  </si>
  <si>
    <t>2500 i.j./0.2 ml</t>
  </si>
  <si>
    <t>1 ml (4 mg/ml)</t>
  </si>
  <si>
    <t>2 ml (10 mg/2 ml)</t>
  </si>
  <si>
    <t xml:space="preserve"> 2 ml (0,25mg/ml)</t>
  </si>
  <si>
    <t xml:space="preserve"> 3 ml (75 mg/3 ml)</t>
  </si>
  <si>
    <t>tableta sa produženim oslobadjanjem/tableta sa modifikovanim oslobadjanjem</t>
  </si>
  <si>
    <t>tableta sa modifikovanim oslobađanjem/kapsula sa modifikovanim oslobađanjem, tvrda</t>
  </si>
  <si>
    <t xml:space="preserve"> 5 ml (50 mg/5 ml)</t>
  </si>
  <si>
    <t xml:space="preserve"> 0,4 ml (4000 i.j./0,4 ml)</t>
  </si>
  <si>
    <t>0,6 ml (6000 i.j./0,6 ml)</t>
  </si>
  <si>
    <t xml:space="preserve"> 0,8 ml (8000 i.j./0,8 ml)</t>
  </si>
  <si>
    <t xml:space="preserve"> 40mg</t>
  </si>
  <si>
    <t>2 ml (250 mg/ 2 ml)</t>
  </si>
  <si>
    <t>10 ml (2 mg/ml)</t>
  </si>
  <si>
    <t>2 ml (220 mg/2 ml)</t>
  </si>
  <si>
    <t>10 ml (0,05 mg/1 ml)</t>
  </si>
  <si>
    <t>0,5 ml (48 Mj/0,5 ml)</t>
  </si>
  <si>
    <t>10 mg/1 ml</t>
  </si>
  <si>
    <t>1 ml (25 mg /ml)</t>
  </si>
  <si>
    <t>5 ml (0,5 mg/5 ml)</t>
  </si>
  <si>
    <t>10 ml (1 mg/10 ml)</t>
  </si>
  <si>
    <t>2ml (20mg/2ml)</t>
  </si>
  <si>
    <t xml:space="preserve"> 30 ml (1mmol/ml)</t>
  </si>
  <si>
    <t xml:space="preserve"> 10 ml (181,43 mg/ml)</t>
  </si>
  <si>
    <t>2 ml (80 mg/2 ml)</t>
  </si>
  <si>
    <t>2 ml (120 mg/2 ml)</t>
  </si>
  <si>
    <t>1,6 ml (5 mg/1,6 ml)</t>
  </si>
  <si>
    <t xml:space="preserve"> 500 ml (5%)</t>
  </si>
  <si>
    <t xml:space="preserve"> 500 ml (10%)</t>
  </si>
  <si>
    <t xml:space="preserve"> 100 ml (50 g/l)</t>
  </si>
  <si>
    <t xml:space="preserve"> 5ml (100mg/5ml)</t>
  </si>
  <si>
    <t>1 ml (50 mg/ml)</t>
  </si>
  <si>
    <t xml:space="preserve"> 1 ml (5 mg/ml)</t>
  </si>
  <si>
    <t xml:space="preserve"> 25000 i.j./5 ml</t>
  </si>
  <si>
    <t>1 ml (250 mg/ml)</t>
  </si>
  <si>
    <t>2500 mcg/2 ml</t>
  </si>
  <si>
    <t>1 ml (20 mg/1 ml)</t>
  </si>
  <si>
    <t>100 ml (50 mg/ml)</t>
  </si>
  <si>
    <t>rastvor za injekciju/rastvor za injekciju u napunjenom injekcionom špricu</t>
  </si>
  <si>
    <t xml:space="preserve"> 3 ml (3 mg/3 ml)</t>
  </si>
  <si>
    <t>400 mg</t>
  </si>
  <si>
    <t>600 mg</t>
  </si>
  <si>
    <t xml:space="preserve"> 1g (500 mg + 500 mg)</t>
  </si>
  <si>
    <t>10% 500 ml</t>
  </si>
  <si>
    <t>15% 500 ml</t>
  </si>
  <si>
    <t xml:space="preserve"> 100 ml (320 mg I/ml)</t>
  </si>
  <si>
    <t>200 ml (350 mg I/ml)</t>
  </si>
  <si>
    <t>500 ml (350 mg I/ml)</t>
  </si>
  <si>
    <t xml:space="preserve"> 200 ml (768,86 mg/ml)</t>
  </si>
  <si>
    <t>100 ml (350 mg joda/ml)</t>
  </si>
  <si>
    <t>200 ml (350 mg joda/ml)</t>
  </si>
  <si>
    <t>500 ml (350 mg joda/ml)</t>
  </si>
  <si>
    <t>20 ml</t>
  </si>
  <si>
    <t>100 ml</t>
  </si>
  <si>
    <t>prašak za rastvor za infuziju/prašak za koncentrat za rastvor za infuziju</t>
  </si>
  <si>
    <t xml:space="preserve"> 70 mg</t>
  </si>
  <si>
    <t>100 mg/2 ml</t>
  </si>
  <si>
    <t>30 mg/ml</t>
  </si>
  <si>
    <t xml:space="preserve"> 4 ml (600 mg/4 ml)</t>
  </si>
  <si>
    <t>1000000ij</t>
  </si>
  <si>
    <t>rastvor za injekciju/infuziju/koncentrat za rastvor za infuziju</t>
  </si>
  <si>
    <t>10 ml (5 mg/ml)</t>
  </si>
  <si>
    <t>100 ml (500 mg/100 ml)</t>
  </si>
  <si>
    <t xml:space="preserve">2 ml (40 mg/2 ml) </t>
  </si>
  <si>
    <t>3,5 ml (35 mg/3,5ml)</t>
  </si>
  <si>
    <t>2 ml (40 mg+0,025 mg)</t>
  </si>
  <si>
    <t>12,5g (20mg/g+0,5mg/g)</t>
  </si>
  <si>
    <t>300 ml (2 mg/ml)</t>
  </si>
  <si>
    <t>74 g (64g+1,46g+0,75g+1,68g+5,7g)</t>
  </si>
  <si>
    <t>250 ml 20%</t>
  </si>
  <si>
    <t xml:space="preserve"> 5 l (5,4 g/l + 27 g/l)</t>
  </si>
  <si>
    <t xml:space="preserve"> 1,5 ml (15 mg/1,5 ml)</t>
  </si>
  <si>
    <t xml:space="preserve"> 2,5 g/5 ml</t>
  </si>
  <si>
    <t xml:space="preserve"> 0,2 mg/1 ml</t>
  </si>
  <si>
    <t xml:space="preserve">7,8 ml (500 mg/7,8 ml) </t>
  </si>
  <si>
    <t xml:space="preserve">1 ml (40 mg/ml) </t>
  </si>
  <si>
    <t>1 ml (40 mg/1 ml)</t>
  </si>
  <si>
    <t>2 ml  (10 mg/2 ml)</t>
  </si>
  <si>
    <t>5 ml (5 mg/5 ml)</t>
  </si>
  <si>
    <t xml:space="preserve"> 100 ml (500 mg/100 ml)</t>
  </si>
  <si>
    <t>15 mg/3 ml</t>
  </si>
  <si>
    <t>2850 i.j /0.3ml</t>
  </si>
  <si>
    <t>3800 i.j /0,4ml</t>
  </si>
  <si>
    <t>5700 i.j /0,6ml</t>
  </si>
  <si>
    <t>375 mg</t>
  </si>
  <si>
    <t>100 ml  (8,4%)</t>
  </si>
  <si>
    <t>100 ml (9g/l)</t>
  </si>
  <si>
    <t>500 ml (8,6 g/l+0,3 g/l+ 0,33 g/l)</t>
  </si>
  <si>
    <t>250mL (9g/L)</t>
  </si>
  <si>
    <t xml:space="preserve"> 50 ml (10mg/50 ml)</t>
  </si>
  <si>
    <t>10ml (1mg/ml)</t>
  </si>
  <si>
    <t xml:space="preserve">1 ml (0,1 mg/ml) </t>
  </si>
  <si>
    <t xml:space="preserve"> (5 g/10 ml)</t>
  </si>
  <si>
    <t>5 ml (250 mcg/5 ml)</t>
  </si>
  <si>
    <t xml:space="preserve"> (0.5mg+300mg)</t>
  </si>
  <si>
    <t xml:space="preserve"> 50 ml (10mg/ml)</t>
  </si>
  <si>
    <t>100 ml (10mg/ml)</t>
  </si>
  <si>
    <t xml:space="preserve"> 2 ml/100 mg</t>
  </si>
  <si>
    <t>4,5 g (4g + 0,5g)</t>
  </si>
  <si>
    <t>2 ml (50 mg/2 ml)</t>
  </si>
  <si>
    <t>100 ml (10 %)</t>
  </si>
  <si>
    <t>100 ml (7,5%)</t>
  </si>
  <si>
    <t>500 ml (7,5%)</t>
  </si>
  <si>
    <t>500 ml (10%)</t>
  </si>
  <si>
    <t xml:space="preserve"> 500ml (60g/l + 60g/l + 50g/l + 30g/l)</t>
  </si>
  <si>
    <t xml:space="preserve"> 20 ml (10 mg/ml)</t>
  </si>
  <si>
    <t>50 ml (10 mg/ml)</t>
  </si>
  <si>
    <t xml:space="preserve"> 2 mg</t>
  </si>
  <si>
    <t>10 ml (194,1 mcg/ml + 15 mcg/ml + 0,5 mcg/ml + 0,91 mg/ml)</t>
  </si>
  <si>
    <t xml:space="preserve"> 37,5 mg</t>
  </si>
  <si>
    <t>5 ml (50 mg/5 ml)</t>
  </si>
  <si>
    <t xml:space="preserve"> 250 ml ( 100%)</t>
  </si>
  <si>
    <t>500 ml (10%+2,5%+0,6%)</t>
  </si>
  <si>
    <t xml:space="preserve"> 5 ml (0,25 mg/5 ml)</t>
  </si>
  <si>
    <t xml:space="preserve"> 2 ml (100mg/ml)</t>
  </si>
  <si>
    <t>2 ml (100 mg/2 ml)</t>
  </si>
  <si>
    <t xml:space="preserve"> 5 ml (400 mg/5 ml+80 mg/5 ml)</t>
  </si>
  <si>
    <t>3 ml (400 mg/3 ml)</t>
  </si>
  <si>
    <t>1ml (250 i.j./ml)</t>
  </si>
  <si>
    <t>1 ml (100 mg/1 ml)</t>
  </si>
  <si>
    <t>10 ml (2,5mg+3,6mg+40mg+4mg+15mg+100mg+60mcg+0,4mg+5mcg)</t>
  </si>
  <si>
    <t>100 ml (20%)</t>
  </si>
  <si>
    <t>100 ml (100 g/l + 100 g/l)</t>
  </si>
  <si>
    <t>2 ml (5 mg/2 ml)</t>
  </si>
  <si>
    <t xml:space="preserve"> (40 mg + 4 mg + 8 mg + 100 mg + 10 mg + 0,004 mg)</t>
  </si>
  <si>
    <t>7,5 mg</t>
  </si>
  <si>
    <t>100ml (2mg/ml)</t>
  </si>
  <si>
    <t>1540 ml (1400 kcal)</t>
  </si>
  <si>
    <t>1000mL (9g/L)</t>
  </si>
  <si>
    <t>1 ml (2,5 mg/ml)</t>
  </si>
  <si>
    <t xml:space="preserve"> kesa, 500 ml (9 g/l)</t>
  </si>
  <si>
    <t>4 mg/2 ml, 2ml</t>
  </si>
  <si>
    <t>boca plastična 500 ml (6-6,02 g/l + 0,373-0,4 g/l + 0,27-0,294 g/l + 6,276-6,24 g/l)</t>
  </si>
  <si>
    <t>boca plastična 500 ml 0,9%</t>
  </si>
  <si>
    <t>25 mg/5 ml, 5ml</t>
  </si>
  <si>
    <t>50 mg/10 ml, 10ml</t>
  </si>
  <si>
    <t>prašak za rastvor za injekciju i/ili prašak za rastvor za infuziju</t>
  </si>
  <si>
    <t>rastvor za injekciju i/ili rastvor za infuziju</t>
  </si>
  <si>
    <t>prašak za rastvor za injekciju/infuziju / prašak i rastvarač za rastvor za injekciju</t>
  </si>
  <si>
    <t>(5 mg/ml) , 4ml</t>
  </si>
  <si>
    <t>kom.</t>
  </si>
  <si>
    <t xml:space="preserve"> rastvor za injekciju/infuziju / koncentrat  za rastvor za infuziju</t>
  </si>
  <si>
    <t>Редни број партије</t>
  </si>
  <si>
    <t>ИНН</t>
  </si>
  <si>
    <t>Паковање и јачина лека</t>
  </si>
  <si>
    <t>Јединица мере</t>
  </si>
  <si>
    <t>Количина ВМА</t>
  </si>
  <si>
    <t>Количина ВБ Нови Сад</t>
  </si>
  <si>
    <t>Количина ВБ Ниш</t>
  </si>
  <si>
    <t>Количина ЦАпСк</t>
  </si>
  <si>
    <t>Укупна количина</t>
  </si>
  <si>
    <t>Заштићени назив понуђеног лека и произвођач</t>
  </si>
  <si>
    <t>ЈКЛ број</t>
  </si>
  <si>
    <t>Јединична цена без ПДВ-а</t>
  </si>
  <si>
    <t>ПДВ у %</t>
  </si>
  <si>
    <t>Укупна вредност партије без ПДВ-а</t>
  </si>
  <si>
    <t>Јединична цена са ПДВ-ом</t>
  </si>
  <si>
    <t>Број комада у паковању</t>
  </si>
  <si>
    <t xml:space="preserve"> 500mL (9g/L)-zatvarač sa dva identična porta</t>
  </si>
  <si>
    <r>
      <t xml:space="preserve">Укупна вредност партије </t>
    </r>
    <r>
      <rPr>
        <sz val="9"/>
        <color indexed="8"/>
        <rFont val="Arial"/>
        <family val="2"/>
      </rPr>
      <t>са ПДВ-ом</t>
    </r>
  </si>
  <si>
    <t>ROUND-Јединична цена без ПДВ-а</t>
  </si>
  <si>
    <t>Фармацеутски облик</t>
  </si>
  <si>
    <t xml:space="preserve">Понуђач: </t>
  </si>
</sst>
</file>

<file path=xl/styles.xml><?xml version="1.0" encoding="utf-8"?>
<styleSheet xmlns="http://schemas.openxmlformats.org/spreadsheetml/2006/main">
  <numFmts count="5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,##0\ &quot;din.&quot;;\-#,##0\ &quot;din.&quot;"/>
    <numFmt numFmtId="189" formatCode="#,##0\ &quot;din.&quot;;[Red]\-#,##0\ &quot;din.&quot;"/>
    <numFmt numFmtId="190" formatCode="#,##0.00\ &quot;din.&quot;;\-#,##0.00\ &quot;din.&quot;"/>
    <numFmt numFmtId="191" formatCode="#,##0.00\ &quot;din.&quot;;[Red]\-#,##0.00\ &quot;din.&quot;"/>
    <numFmt numFmtId="192" formatCode="_-* #,##0\ &quot;din.&quot;_-;\-* #,##0\ &quot;din.&quot;_-;_-* &quot;-&quot;\ &quot;din.&quot;_-;_-@_-"/>
    <numFmt numFmtId="193" formatCode="_-* #,##0\ _d_i_n_._-;\-* #,##0\ _d_i_n_._-;_-* &quot;-&quot;\ _d_i_n_._-;_-@_-"/>
    <numFmt numFmtId="194" formatCode="_-* #,##0.00\ &quot;din.&quot;_-;\-* #,##0.00\ &quot;din.&quot;_-;_-* &quot;-&quot;??\ &quot;din.&quot;_-;_-@_-"/>
    <numFmt numFmtId="195" formatCode="_-* #,##0.00\ _d_i_n_._-;\-* #,##0.00\ _d_i_n_._-;_-* &quot;-&quot;??\ _d_i_n_._-;_-@_-"/>
    <numFmt numFmtId="196" formatCode="_-* #,##0\ _D_i_n_._-;\-* #,##0\ _D_i_n_._-;_-* &quot;-&quot;\ _D_i_n_._-;_-@_-"/>
    <numFmt numFmtId="197" formatCode="_-* #,##0.00\ _D_i_n_._-;\-* #,##0.00\ _D_i_n_._-;_-* &quot;-&quot;??\ _D_i_n_._-;_-@_-"/>
    <numFmt numFmtId="198" formatCode="dd\.mm\.yyyy;@"/>
    <numFmt numFmtId="199" formatCode="dd/mm/yyyy;@"/>
    <numFmt numFmtId="200" formatCode="0000000"/>
    <numFmt numFmtId="201" formatCode="#,##0.0"/>
    <numFmt numFmtId="202" formatCode="#,##0.000"/>
    <numFmt numFmtId="203" formatCode="#,##0.0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#,##0.00000"/>
    <numFmt numFmtId="209" formatCode="#,##0.00\ [$Din.-81A]"/>
    <numFmt numFmtId="210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i/>
      <sz val="9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i/>
      <sz val="9"/>
      <color rgb="FF000000"/>
      <name val="Arial"/>
      <family val="2"/>
    </font>
    <font>
      <sz val="9"/>
      <color rgb="FF00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5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31" fillId="2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31" fillId="27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31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31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31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31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31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1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31" fillId="40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31" fillId="4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31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32" fillId="4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33" fillId="45" borderId="1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34" fillId="47" borderId="3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8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9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40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50" borderId="1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43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44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53" borderId="13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47" fillId="45" borderId="15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5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wrapText="1"/>
    </xf>
    <xf numFmtId="0" fontId="23" fillId="0" borderId="19" xfId="0" applyFont="1" applyFill="1" applyBorder="1" applyAlignment="1" quotePrefix="1">
      <alignment horizontal="left" wrapText="1"/>
    </xf>
    <xf numFmtId="0" fontId="23" fillId="0" borderId="19" xfId="0" applyFont="1" applyFill="1" applyBorder="1" applyAlignment="1">
      <alignment horizontal="left" wrapText="1"/>
    </xf>
    <xf numFmtId="0" fontId="23" fillId="0" borderId="19" xfId="0" applyFont="1" applyFill="1" applyBorder="1" applyAlignment="1">
      <alignment horizontal="center" wrapText="1"/>
    </xf>
    <xf numFmtId="4" fontId="23" fillId="0" borderId="19" xfId="0" applyNumberFormat="1" applyFont="1" applyFill="1" applyBorder="1" applyAlignment="1">
      <alignment horizontal="center" wrapText="1"/>
    </xf>
    <xf numFmtId="3" fontId="23" fillId="0" borderId="19" xfId="0" applyNumberFormat="1" applyFont="1" applyFill="1" applyBorder="1" applyAlignment="1">
      <alignment horizontal="center" wrapText="1"/>
    </xf>
    <xf numFmtId="4" fontId="23" fillId="0" borderId="0" xfId="0" applyNumberFormat="1" applyFont="1" applyFill="1" applyAlignment="1">
      <alignment wrapText="1"/>
    </xf>
    <xf numFmtId="0" fontId="23" fillId="0" borderId="0" xfId="0" applyFont="1" applyFill="1" applyAlignment="1">
      <alignment wrapText="1"/>
    </xf>
    <xf numFmtId="0" fontId="23" fillId="0" borderId="19" xfId="1118" applyFont="1" applyFill="1" applyBorder="1" applyAlignment="1" applyProtection="1">
      <alignment horizontal="left" wrapText="1"/>
      <protection/>
    </xf>
    <xf numFmtId="0" fontId="23" fillId="55" borderId="19" xfId="0" applyFont="1" applyFill="1" applyBorder="1" applyAlignment="1">
      <alignment horizontal="center" wrapText="1"/>
    </xf>
    <xf numFmtId="0" fontId="23" fillId="0" borderId="19" xfId="0" applyFont="1" applyFill="1" applyBorder="1" applyAlignment="1" quotePrefix="1">
      <alignment horizontal="center" wrapText="1"/>
    </xf>
    <xf numFmtId="0" fontId="23" fillId="0" borderId="19" xfId="0" applyFont="1" applyFill="1" applyBorder="1" applyAlignment="1">
      <alignment horizontal="center"/>
    </xf>
    <xf numFmtId="49" fontId="24" fillId="0" borderId="19" xfId="1239" applyNumberFormat="1" applyFont="1" applyFill="1" applyBorder="1" applyAlignment="1">
      <alignment horizontal="center" wrapText="1"/>
      <protection/>
    </xf>
    <xf numFmtId="49" fontId="23" fillId="0" borderId="0" xfId="0" applyNumberFormat="1" applyFont="1" applyFill="1" applyBorder="1" applyAlignment="1">
      <alignment/>
    </xf>
    <xf numFmtId="0" fontId="23" fillId="0" borderId="19" xfId="1242" applyFont="1" applyFill="1" applyBorder="1" applyAlignment="1">
      <alignment horizontal="left" wrapText="1"/>
      <protection/>
    </xf>
    <xf numFmtId="0" fontId="23" fillId="0" borderId="19" xfId="1242" applyFont="1" applyFill="1" applyBorder="1" applyAlignment="1">
      <alignment horizontal="center" wrapText="1"/>
      <protection/>
    </xf>
    <xf numFmtId="0" fontId="23" fillId="0" borderId="19" xfId="1247" applyFont="1" applyFill="1" applyBorder="1" applyAlignment="1">
      <alignment horizontal="left" wrapText="1"/>
      <protection/>
    </xf>
    <xf numFmtId="0" fontId="23" fillId="0" borderId="19" xfId="1247" applyFont="1" applyFill="1" applyBorder="1" applyAlignment="1">
      <alignment horizontal="center" wrapText="1"/>
      <protection/>
    </xf>
    <xf numFmtId="0" fontId="23" fillId="0" borderId="19" xfId="0" applyFont="1" applyFill="1" applyBorder="1" applyAlignment="1">
      <alignment wrapText="1"/>
    </xf>
    <xf numFmtId="0" fontId="23" fillId="0" borderId="0" xfId="0" applyFont="1" applyFill="1" applyAlignment="1">
      <alignment/>
    </xf>
    <xf numFmtId="0" fontId="23" fillId="0" borderId="19" xfId="1232" applyFont="1" applyFill="1" applyBorder="1" applyAlignment="1">
      <alignment horizontal="center" wrapText="1"/>
      <protection/>
    </xf>
    <xf numFmtId="49" fontId="23" fillId="0" borderId="19" xfId="1239" applyNumberFormat="1" applyFont="1" applyFill="1" applyBorder="1" applyAlignment="1">
      <alignment horizontal="left" wrapText="1"/>
      <protection/>
    </xf>
    <xf numFmtId="199" fontId="23" fillId="0" borderId="19" xfId="1239" applyNumberFormat="1" applyFont="1" applyFill="1" applyBorder="1" applyAlignment="1">
      <alignment horizontal="center" wrapText="1"/>
      <protection/>
    </xf>
    <xf numFmtId="49" fontId="23" fillId="0" borderId="19" xfId="1239" applyNumberFormat="1" applyFont="1" applyFill="1" applyBorder="1" applyAlignment="1">
      <alignment horizontal="center" wrapText="1"/>
      <protection/>
    </xf>
    <xf numFmtId="0" fontId="23" fillId="0" borderId="19" xfId="1239" applyFont="1" applyFill="1" applyBorder="1" applyAlignment="1">
      <alignment horizontal="center" wrapText="1"/>
      <protection/>
    </xf>
    <xf numFmtId="0" fontId="23" fillId="0" borderId="19" xfId="1239" applyFont="1" applyFill="1" applyBorder="1" applyAlignment="1">
      <alignment horizontal="left" wrapText="1"/>
      <protection/>
    </xf>
    <xf numFmtId="0" fontId="23" fillId="0" borderId="19" xfId="1232" applyFont="1" applyFill="1" applyBorder="1" applyAlignment="1">
      <alignment horizontal="left" wrapText="1"/>
      <protection/>
    </xf>
    <xf numFmtId="9" fontId="23" fillId="0" borderId="19" xfId="0" applyNumberFormat="1" applyFont="1" applyFill="1" applyBorder="1" applyAlignment="1">
      <alignment horizontal="center" wrapText="1"/>
    </xf>
    <xf numFmtId="0" fontId="23" fillId="0" borderId="0" xfId="0" applyFont="1" applyFill="1" applyAlignment="1">
      <alignment horizontal="left" wrapText="1"/>
    </xf>
    <xf numFmtId="0" fontId="23" fillId="0" borderId="0" xfId="0" applyFont="1" applyFill="1" applyAlignment="1">
      <alignment horizontal="center" wrapText="1"/>
    </xf>
    <xf numFmtId="4" fontId="23" fillId="0" borderId="0" xfId="0" applyNumberFormat="1" applyFont="1" applyFill="1" applyAlignment="1">
      <alignment horizontal="center" wrapText="1"/>
    </xf>
    <xf numFmtId="3" fontId="23" fillId="0" borderId="0" xfId="0" applyNumberFormat="1" applyFont="1" applyFill="1" applyAlignment="1">
      <alignment horizontal="center" wrapText="1"/>
    </xf>
    <xf numFmtId="3" fontId="5" fillId="0" borderId="0" xfId="0" applyNumberFormat="1" applyFont="1" applyFill="1" applyAlignment="1">
      <alignment horizontal="center" wrapText="1"/>
    </xf>
    <xf numFmtId="49" fontId="23" fillId="0" borderId="19" xfId="0" applyNumberFormat="1" applyFont="1" applyFill="1" applyBorder="1" applyAlignment="1">
      <alignment/>
    </xf>
    <xf numFmtId="0" fontId="23" fillId="0" borderId="19" xfId="0" applyFont="1" applyFill="1" applyBorder="1" applyAlignment="1">
      <alignment/>
    </xf>
    <xf numFmtId="1" fontId="25" fillId="0" borderId="0" xfId="0" applyNumberFormat="1" applyFont="1" applyFill="1" applyAlignment="1">
      <alignment horizontal="center" wrapText="1"/>
    </xf>
    <xf numFmtId="0" fontId="51" fillId="0" borderId="19" xfId="0" applyFont="1" applyBorder="1" applyAlignment="1">
      <alignment horizontal="center" wrapText="1"/>
    </xf>
    <xf numFmtId="4" fontId="23" fillId="0" borderId="19" xfId="1233" applyNumberFormat="1" applyFont="1" applyFill="1" applyBorder="1" applyAlignment="1">
      <alignment horizontal="center" wrapText="1"/>
      <protection/>
    </xf>
    <xf numFmtId="3" fontId="23" fillId="0" borderId="19" xfId="1233" applyNumberFormat="1" applyFont="1" applyFill="1" applyBorder="1" applyAlignment="1">
      <alignment horizontal="center" wrapText="1"/>
      <protection/>
    </xf>
    <xf numFmtId="1" fontId="52" fillId="0" borderId="19" xfId="0" applyNumberFormat="1" applyFont="1" applyBorder="1" applyAlignment="1">
      <alignment horizontal="center" wrapText="1"/>
    </xf>
    <xf numFmtId="1" fontId="26" fillId="0" borderId="19" xfId="0" applyNumberFormat="1" applyFont="1" applyFill="1" applyBorder="1" applyAlignment="1">
      <alignment horizontal="center" wrapText="1"/>
    </xf>
    <xf numFmtId="1" fontId="26" fillId="0" borderId="19" xfId="1233" applyNumberFormat="1" applyFont="1" applyFill="1" applyBorder="1" applyAlignment="1">
      <alignment horizontal="center" wrapText="1"/>
      <protection/>
    </xf>
    <xf numFmtId="1" fontId="53" fillId="0" borderId="19" xfId="0" applyNumberFormat="1" applyFont="1" applyBorder="1" applyAlignment="1">
      <alignment horizontal="center" wrapText="1"/>
    </xf>
    <xf numFmtId="4" fontId="51" fillId="0" borderId="19" xfId="0" applyNumberFormat="1" applyFont="1" applyBorder="1" applyAlignment="1">
      <alignment horizontal="center" wrapText="1"/>
    </xf>
    <xf numFmtId="4" fontId="23" fillId="0" borderId="19" xfId="0" applyNumberFormat="1" applyFont="1" applyFill="1" applyBorder="1" applyAlignment="1">
      <alignment wrapText="1"/>
    </xf>
    <xf numFmtId="4" fontId="23" fillId="0" borderId="19" xfId="0" applyNumberFormat="1" applyFont="1" applyFill="1" applyBorder="1" applyAlignment="1">
      <alignment/>
    </xf>
    <xf numFmtId="4" fontId="54" fillId="0" borderId="19" xfId="0" applyNumberFormat="1" applyFont="1" applyBorder="1" applyAlignment="1">
      <alignment horizontal="center" wrapText="1"/>
    </xf>
    <xf numFmtId="1" fontId="54" fillId="0" borderId="19" xfId="0" applyNumberFormat="1" applyFont="1" applyBorder="1" applyAlignment="1">
      <alignment horizontal="center" wrapText="1"/>
    </xf>
    <xf numFmtId="1" fontId="23" fillId="0" borderId="19" xfId="0" applyNumberFormat="1" applyFont="1" applyFill="1" applyBorder="1" applyAlignment="1">
      <alignment horizontal="center" wrapText="1"/>
    </xf>
    <xf numFmtId="1" fontId="23" fillId="0" borderId="19" xfId="0" applyNumberFormat="1" applyFont="1" applyFill="1" applyBorder="1" applyAlignment="1">
      <alignment wrapText="1"/>
    </xf>
    <xf numFmtId="1" fontId="23" fillId="0" borderId="19" xfId="0" applyNumberFormat="1" applyFont="1" applyFill="1" applyBorder="1" applyAlignment="1">
      <alignment/>
    </xf>
    <xf numFmtId="1" fontId="23" fillId="0" borderId="0" xfId="0" applyNumberFormat="1" applyFont="1" applyFill="1" applyAlignment="1">
      <alignment wrapText="1"/>
    </xf>
    <xf numFmtId="1" fontId="51" fillId="0" borderId="19" xfId="0" applyNumberFormat="1" applyFont="1" applyBorder="1" applyAlignment="1">
      <alignment horizontal="center" wrapText="1"/>
    </xf>
  </cellXfs>
  <cellStyles count="1501">
    <cellStyle name="Normal" xfId="0"/>
    <cellStyle name="20% - Accent1" xfId="15"/>
    <cellStyle name="20% - Accent1 2 10" xfId="16"/>
    <cellStyle name="20% - Accent1 2 11" xfId="17"/>
    <cellStyle name="20% - Accent1 2 12" xfId="18"/>
    <cellStyle name="20% - Accent1 2 13" xfId="19"/>
    <cellStyle name="20% - Accent1 2 14" xfId="20"/>
    <cellStyle name="20% - Accent1 2 15" xfId="21"/>
    <cellStyle name="20% - Accent1 2 16" xfId="22"/>
    <cellStyle name="20% - Accent1 2 17" xfId="23"/>
    <cellStyle name="20% - Accent1 2 2" xfId="24"/>
    <cellStyle name="20% - Accent1 2 3" xfId="25"/>
    <cellStyle name="20% - Accent1 2 4" xfId="26"/>
    <cellStyle name="20% - Accent1 2 5" xfId="27"/>
    <cellStyle name="20% - Accent1 2 6" xfId="28"/>
    <cellStyle name="20% - Accent1 2 7" xfId="29"/>
    <cellStyle name="20% - Accent1 2 8" xfId="30"/>
    <cellStyle name="20% - Accent1 2 9" xfId="31"/>
    <cellStyle name="20% - Accent1 3 10" xfId="32"/>
    <cellStyle name="20% - Accent1 3 11" xfId="33"/>
    <cellStyle name="20% - Accent1 3 12" xfId="34"/>
    <cellStyle name="20% - Accent1 3 13" xfId="35"/>
    <cellStyle name="20% - Accent1 3 14" xfId="36"/>
    <cellStyle name="20% - Accent1 3 15" xfId="37"/>
    <cellStyle name="20% - Accent1 3 16" xfId="38"/>
    <cellStyle name="20% - Accent1 3 17" xfId="39"/>
    <cellStyle name="20% - Accent1 3 2" xfId="40"/>
    <cellStyle name="20% - Accent1 3 3" xfId="41"/>
    <cellStyle name="20% - Accent1 3 4" xfId="42"/>
    <cellStyle name="20% - Accent1 3 5" xfId="43"/>
    <cellStyle name="20% - Accent1 3 6" xfId="44"/>
    <cellStyle name="20% - Accent1 3 7" xfId="45"/>
    <cellStyle name="20% - Accent1 3 8" xfId="46"/>
    <cellStyle name="20% - Accent1 3 9" xfId="47"/>
    <cellStyle name="20% - Accent2" xfId="48"/>
    <cellStyle name="20% - Accent2 2 10" xfId="49"/>
    <cellStyle name="20% - Accent2 2 11" xfId="50"/>
    <cellStyle name="20% - Accent2 2 12" xfId="51"/>
    <cellStyle name="20% - Accent2 2 13" xfId="52"/>
    <cellStyle name="20% - Accent2 2 14" xfId="53"/>
    <cellStyle name="20% - Accent2 2 15" xfId="54"/>
    <cellStyle name="20% - Accent2 2 16" xfId="55"/>
    <cellStyle name="20% - Accent2 2 17" xfId="56"/>
    <cellStyle name="20% - Accent2 2 2" xfId="57"/>
    <cellStyle name="20% - Accent2 2 3" xfId="58"/>
    <cellStyle name="20% - Accent2 2 4" xfId="59"/>
    <cellStyle name="20% - Accent2 2 5" xfId="60"/>
    <cellStyle name="20% - Accent2 2 6" xfId="61"/>
    <cellStyle name="20% - Accent2 2 7" xfId="62"/>
    <cellStyle name="20% - Accent2 2 8" xfId="63"/>
    <cellStyle name="20% - Accent2 2 9" xfId="64"/>
    <cellStyle name="20% - Accent2 3 10" xfId="65"/>
    <cellStyle name="20% - Accent2 3 11" xfId="66"/>
    <cellStyle name="20% - Accent2 3 12" xfId="67"/>
    <cellStyle name="20% - Accent2 3 13" xfId="68"/>
    <cellStyle name="20% - Accent2 3 14" xfId="69"/>
    <cellStyle name="20% - Accent2 3 15" xfId="70"/>
    <cellStyle name="20% - Accent2 3 16" xfId="71"/>
    <cellStyle name="20% - Accent2 3 17" xfId="72"/>
    <cellStyle name="20% - Accent2 3 2" xfId="73"/>
    <cellStyle name="20% - Accent2 3 3" xfId="74"/>
    <cellStyle name="20% - Accent2 3 4" xfId="75"/>
    <cellStyle name="20% - Accent2 3 5" xfId="76"/>
    <cellStyle name="20% - Accent2 3 6" xfId="77"/>
    <cellStyle name="20% - Accent2 3 7" xfId="78"/>
    <cellStyle name="20% - Accent2 3 8" xfId="79"/>
    <cellStyle name="20% - Accent2 3 9" xfId="80"/>
    <cellStyle name="20% - Accent3" xfId="81"/>
    <cellStyle name="20% - Accent3 2 10" xfId="82"/>
    <cellStyle name="20% - Accent3 2 11" xfId="83"/>
    <cellStyle name="20% - Accent3 2 12" xfId="84"/>
    <cellStyle name="20% - Accent3 2 13" xfId="85"/>
    <cellStyle name="20% - Accent3 2 14" xfId="86"/>
    <cellStyle name="20% - Accent3 2 15" xfId="87"/>
    <cellStyle name="20% - Accent3 2 16" xfId="88"/>
    <cellStyle name="20% - Accent3 2 17" xfId="89"/>
    <cellStyle name="20% - Accent3 2 2" xfId="90"/>
    <cellStyle name="20% - Accent3 2 3" xfId="91"/>
    <cellStyle name="20% - Accent3 2 4" xfId="92"/>
    <cellStyle name="20% - Accent3 2 5" xfId="93"/>
    <cellStyle name="20% - Accent3 2 6" xfId="94"/>
    <cellStyle name="20% - Accent3 2 7" xfId="95"/>
    <cellStyle name="20% - Accent3 2 8" xfId="96"/>
    <cellStyle name="20% - Accent3 2 9" xfId="97"/>
    <cellStyle name="20% - Accent3 3 10" xfId="98"/>
    <cellStyle name="20% - Accent3 3 11" xfId="99"/>
    <cellStyle name="20% - Accent3 3 12" xfId="100"/>
    <cellStyle name="20% - Accent3 3 13" xfId="101"/>
    <cellStyle name="20% - Accent3 3 14" xfId="102"/>
    <cellStyle name="20% - Accent3 3 15" xfId="103"/>
    <cellStyle name="20% - Accent3 3 16" xfId="104"/>
    <cellStyle name="20% - Accent3 3 17" xfId="105"/>
    <cellStyle name="20% - Accent3 3 2" xfId="106"/>
    <cellStyle name="20% - Accent3 3 3" xfId="107"/>
    <cellStyle name="20% - Accent3 3 4" xfId="108"/>
    <cellStyle name="20% - Accent3 3 5" xfId="109"/>
    <cellStyle name="20% - Accent3 3 6" xfId="110"/>
    <cellStyle name="20% - Accent3 3 7" xfId="111"/>
    <cellStyle name="20% - Accent3 3 8" xfId="112"/>
    <cellStyle name="20% - Accent3 3 9" xfId="113"/>
    <cellStyle name="20% - Accent4" xfId="114"/>
    <cellStyle name="20% - Accent4 2 10" xfId="115"/>
    <cellStyle name="20% - Accent4 2 11" xfId="116"/>
    <cellStyle name="20% - Accent4 2 12" xfId="117"/>
    <cellStyle name="20% - Accent4 2 13" xfId="118"/>
    <cellStyle name="20% - Accent4 2 14" xfId="119"/>
    <cellStyle name="20% - Accent4 2 15" xfId="120"/>
    <cellStyle name="20% - Accent4 2 16" xfId="121"/>
    <cellStyle name="20% - Accent4 2 17" xfId="122"/>
    <cellStyle name="20% - Accent4 2 2" xfId="123"/>
    <cellStyle name="20% - Accent4 2 3" xfId="124"/>
    <cellStyle name="20% - Accent4 2 4" xfId="125"/>
    <cellStyle name="20% - Accent4 2 5" xfId="126"/>
    <cellStyle name="20% - Accent4 2 6" xfId="127"/>
    <cellStyle name="20% - Accent4 2 7" xfId="128"/>
    <cellStyle name="20% - Accent4 2 8" xfId="129"/>
    <cellStyle name="20% - Accent4 2 9" xfId="130"/>
    <cellStyle name="20% - Accent4 3 10" xfId="131"/>
    <cellStyle name="20% - Accent4 3 11" xfId="132"/>
    <cellStyle name="20% - Accent4 3 12" xfId="133"/>
    <cellStyle name="20% - Accent4 3 13" xfId="134"/>
    <cellStyle name="20% - Accent4 3 14" xfId="135"/>
    <cellStyle name="20% - Accent4 3 15" xfId="136"/>
    <cellStyle name="20% - Accent4 3 16" xfId="137"/>
    <cellStyle name="20% - Accent4 3 17" xfId="138"/>
    <cellStyle name="20% - Accent4 3 2" xfId="139"/>
    <cellStyle name="20% - Accent4 3 3" xfId="140"/>
    <cellStyle name="20% - Accent4 3 4" xfId="141"/>
    <cellStyle name="20% - Accent4 3 5" xfId="142"/>
    <cellStyle name="20% - Accent4 3 6" xfId="143"/>
    <cellStyle name="20% - Accent4 3 7" xfId="144"/>
    <cellStyle name="20% - Accent4 3 8" xfId="145"/>
    <cellStyle name="20% - Accent4 3 9" xfId="146"/>
    <cellStyle name="20% - Accent5" xfId="147"/>
    <cellStyle name="20% - Accent5 2 10" xfId="148"/>
    <cellStyle name="20% - Accent5 2 11" xfId="149"/>
    <cellStyle name="20% - Accent5 2 12" xfId="150"/>
    <cellStyle name="20% - Accent5 2 13" xfId="151"/>
    <cellStyle name="20% - Accent5 2 14" xfId="152"/>
    <cellStyle name="20% - Accent5 2 15" xfId="153"/>
    <cellStyle name="20% - Accent5 2 16" xfId="154"/>
    <cellStyle name="20% - Accent5 2 17" xfId="155"/>
    <cellStyle name="20% - Accent5 2 2" xfId="156"/>
    <cellStyle name="20% - Accent5 2 3" xfId="157"/>
    <cellStyle name="20% - Accent5 2 4" xfId="158"/>
    <cellStyle name="20% - Accent5 2 5" xfId="159"/>
    <cellStyle name="20% - Accent5 2 6" xfId="160"/>
    <cellStyle name="20% - Accent5 2 7" xfId="161"/>
    <cellStyle name="20% - Accent5 2 8" xfId="162"/>
    <cellStyle name="20% - Accent5 2 9" xfId="163"/>
    <cellStyle name="20% - Accent5 3 10" xfId="164"/>
    <cellStyle name="20% - Accent5 3 11" xfId="165"/>
    <cellStyle name="20% - Accent5 3 12" xfId="166"/>
    <cellStyle name="20% - Accent5 3 13" xfId="167"/>
    <cellStyle name="20% - Accent5 3 14" xfId="168"/>
    <cellStyle name="20% - Accent5 3 15" xfId="169"/>
    <cellStyle name="20% - Accent5 3 16" xfId="170"/>
    <cellStyle name="20% - Accent5 3 17" xfId="171"/>
    <cellStyle name="20% - Accent5 3 2" xfId="172"/>
    <cellStyle name="20% - Accent5 3 3" xfId="173"/>
    <cellStyle name="20% - Accent5 3 4" xfId="174"/>
    <cellStyle name="20% - Accent5 3 5" xfId="175"/>
    <cellStyle name="20% - Accent5 3 6" xfId="176"/>
    <cellStyle name="20% - Accent5 3 7" xfId="177"/>
    <cellStyle name="20% - Accent5 3 8" xfId="178"/>
    <cellStyle name="20% - Accent5 3 9" xfId="179"/>
    <cellStyle name="20% - Accent6" xfId="180"/>
    <cellStyle name="20% - Accent6 2 10" xfId="181"/>
    <cellStyle name="20% - Accent6 2 11" xfId="182"/>
    <cellStyle name="20% - Accent6 2 12" xfId="183"/>
    <cellStyle name="20% - Accent6 2 13" xfId="184"/>
    <cellStyle name="20% - Accent6 2 14" xfId="185"/>
    <cellStyle name="20% - Accent6 2 15" xfId="186"/>
    <cellStyle name="20% - Accent6 2 16" xfId="187"/>
    <cellStyle name="20% - Accent6 2 17" xfId="188"/>
    <cellStyle name="20% - Accent6 2 2" xfId="189"/>
    <cellStyle name="20% - Accent6 2 3" xfId="190"/>
    <cellStyle name="20% - Accent6 2 4" xfId="191"/>
    <cellStyle name="20% - Accent6 2 5" xfId="192"/>
    <cellStyle name="20% - Accent6 2 6" xfId="193"/>
    <cellStyle name="20% - Accent6 2 7" xfId="194"/>
    <cellStyle name="20% - Accent6 2 8" xfId="195"/>
    <cellStyle name="20% - Accent6 2 9" xfId="196"/>
    <cellStyle name="20% - Accent6 3 10" xfId="197"/>
    <cellStyle name="20% - Accent6 3 11" xfId="198"/>
    <cellStyle name="20% - Accent6 3 12" xfId="199"/>
    <cellStyle name="20% - Accent6 3 13" xfId="200"/>
    <cellStyle name="20% - Accent6 3 14" xfId="201"/>
    <cellStyle name="20% - Accent6 3 15" xfId="202"/>
    <cellStyle name="20% - Accent6 3 16" xfId="203"/>
    <cellStyle name="20% - Accent6 3 17" xfId="204"/>
    <cellStyle name="20% - Accent6 3 2" xfId="205"/>
    <cellStyle name="20% - Accent6 3 3" xfId="206"/>
    <cellStyle name="20% - Accent6 3 4" xfId="207"/>
    <cellStyle name="20% - Accent6 3 5" xfId="208"/>
    <cellStyle name="20% - Accent6 3 6" xfId="209"/>
    <cellStyle name="20% - Accent6 3 7" xfId="210"/>
    <cellStyle name="20% - Accent6 3 8" xfId="211"/>
    <cellStyle name="20% - Accent6 3 9" xfId="212"/>
    <cellStyle name="40% - Accent1" xfId="213"/>
    <cellStyle name="40% - Accent1 2 10" xfId="214"/>
    <cellStyle name="40% - Accent1 2 11" xfId="215"/>
    <cellStyle name="40% - Accent1 2 12" xfId="216"/>
    <cellStyle name="40% - Accent1 2 13" xfId="217"/>
    <cellStyle name="40% - Accent1 2 14" xfId="218"/>
    <cellStyle name="40% - Accent1 2 15" xfId="219"/>
    <cellStyle name="40% - Accent1 2 16" xfId="220"/>
    <cellStyle name="40% - Accent1 2 17" xfId="221"/>
    <cellStyle name="40% - Accent1 2 2" xfId="222"/>
    <cellStyle name="40% - Accent1 2 3" xfId="223"/>
    <cellStyle name="40% - Accent1 2 4" xfId="224"/>
    <cellStyle name="40% - Accent1 2 5" xfId="225"/>
    <cellStyle name="40% - Accent1 2 6" xfId="226"/>
    <cellStyle name="40% - Accent1 2 7" xfId="227"/>
    <cellStyle name="40% - Accent1 2 8" xfId="228"/>
    <cellStyle name="40% - Accent1 2 9" xfId="229"/>
    <cellStyle name="40% - Accent1 3 10" xfId="230"/>
    <cellStyle name="40% - Accent1 3 11" xfId="231"/>
    <cellStyle name="40% - Accent1 3 12" xfId="232"/>
    <cellStyle name="40% - Accent1 3 13" xfId="233"/>
    <cellStyle name="40% - Accent1 3 14" xfId="234"/>
    <cellStyle name="40% - Accent1 3 15" xfId="235"/>
    <cellStyle name="40% - Accent1 3 16" xfId="236"/>
    <cellStyle name="40% - Accent1 3 17" xfId="237"/>
    <cellStyle name="40% - Accent1 3 2" xfId="238"/>
    <cellStyle name="40% - Accent1 3 3" xfId="239"/>
    <cellStyle name="40% - Accent1 3 4" xfId="240"/>
    <cellStyle name="40% - Accent1 3 5" xfId="241"/>
    <cellStyle name="40% - Accent1 3 6" xfId="242"/>
    <cellStyle name="40% - Accent1 3 7" xfId="243"/>
    <cellStyle name="40% - Accent1 3 8" xfId="244"/>
    <cellStyle name="40% - Accent1 3 9" xfId="245"/>
    <cellStyle name="40% - Accent2" xfId="246"/>
    <cellStyle name="40% - Accent2 2 10" xfId="247"/>
    <cellStyle name="40% - Accent2 2 11" xfId="248"/>
    <cellStyle name="40% - Accent2 2 12" xfId="249"/>
    <cellStyle name="40% - Accent2 2 13" xfId="250"/>
    <cellStyle name="40% - Accent2 2 14" xfId="251"/>
    <cellStyle name="40% - Accent2 2 15" xfId="252"/>
    <cellStyle name="40% - Accent2 2 16" xfId="253"/>
    <cellStyle name="40% - Accent2 2 17" xfId="254"/>
    <cellStyle name="40% - Accent2 2 2" xfId="255"/>
    <cellStyle name="40% - Accent2 2 3" xfId="256"/>
    <cellStyle name="40% - Accent2 2 4" xfId="257"/>
    <cellStyle name="40% - Accent2 2 5" xfId="258"/>
    <cellStyle name="40% - Accent2 2 6" xfId="259"/>
    <cellStyle name="40% - Accent2 2 7" xfId="260"/>
    <cellStyle name="40% - Accent2 2 8" xfId="261"/>
    <cellStyle name="40% - Accent2 2 9" xfId="262"/>
    <cellStyle name="40% - Accent2 3 10" xfId="263"/>
    <cellStyle name="40% - Accent2 3 11" xfId="264"/>
    <cellStyle name="40% - Accent2 3 12" xfId="265"/>
    <cellStyle name="40% - Accent2 3 13" xfId="266"/>
    <cellStyle name="40% - Accent2 3 14" xfId="267"/>
    <cellStyle name="40% - Accent2 3 15" xfId="268"/>
    <cellStyle name="40% - Accent2 3 16" xfId="269"/>
    <cellStyle name="40% - Accent2 3 17" xfId="270"/>
    <cellStyle name="40% - Accent2 3 2" xfId="271"/>
    <cellStyle name="40% - Accent2 3 3" xfId="272"/>
    <cellStyle name="40% - Accent2 3 4" xfId="273"/>
    <cellStyle name="40% - Accent2 3 5" xfId="274"/>
    <cellStyle name="40% - Accent2 3 6" xfId="275"/>
    <cellStyle name="40% - Accent2 3 7" xfId="276"/>
    <cellStyle name="40% - Accent2 3 8" xfId="277"/>
    <cellStyle name="40% - Accent2 3 9" xfId="278"/>
    <cellStyle name="40% - Accent3" xfId="279"/>
    <cellStyle name="40% - Accent3 2 10" xfId="280"/>
    <cellStyle name="40% - Accent3 2 11" xfId="281"/>
    <cellStyle name="40% - Accent3 2 12" xfId="282"/>
    <cellStyle name="40% - Accent3 2 13" xfId="283"/>
    <cellStyle name="40% - Accent3 2 14" xfId="284"/>
    <cellStyle name="40% - Accent3 2 15" xfId="285"/>
    <cellStyle name="40% - Accent3 2 16" xfId="286"/>
    <cellStyle name="40% - Accent3 2 17" xfId="287"/>
    <cellStyle name="40% - Accent3 2 2" xfId="288"/>
    <cellStyle name="40% - Accent3 2 3" xfId="289"/>
    <cellStyle name="40% - Accent3 2 4" xfId="290"/>
    <cellStyle name="40% - Accent3 2 5" xfId="291"/>
    <cellStyle name="40% - Accent3 2 6" xfId="292"/>
    <cellStyle name="40% - Accent3 2 7" xfId="293"/>
    <cellStyle name="40% - Accent3 2 8" xfId="294"/>
    <cellStyle name="40% - Accent3 2 9" xfId="295"/>
    <cellStyle name="40% - Accent3 3 10" xfId="296"/>
    <cellStyle name="40% - Accent3 3 11" xfId="297"/>
    <cellStyle name="40% - Accent3 3 12" xfId="298"/>
    <cellStyle name="40% - Accent3 3 13" xfId="299"/>
    <cellStyle name="40% - Accent3 3 14" xfId="300"/>
    <cellStyle name="40% - Accent3 3 15" xfId="301"/>
    <cellStyle name="40% - Accent3 3 16" xfId="302"/>
    <cellStyle name="40% - Accent3 3 17" xfId="303"/>
    <cellStyle name="40% - Accent3 3 2" xfId="304"/>
    <cellStyle name="40% - Accent3 3 3" xfId="305"/>
    <cellStyle name="40% - Accent3 3 4" xfId="306"/>
    <cellStyle name="40% - Accent3 3 5" xfId="307"/>
    <cellStyle name="40% - Accent3 3 6" xfId="308"/>
    <cellStyle name="40% - Accent3 3 7" xfId="309"/>
    <cellStyle name="40% - Accent3 3 8" xfId="310"/>
    <cellStyle name="40% - Accent3 3 9" xfId="311"/>
    <cellStyle name="40% - Accent4" xfId="312"/>
    <cellStyle name="40% - Accent4 2 10" xfId="313"/>
    <cellStyle name="40% - Accent4 2 11" xfId="314"/>
    <cellStyle name="40% - Accent4 2 12" xfId="315"/>
    <cellStyle name="40% - Accent4 2 13" xfId="316"/>
    <cellStyle name="40% - Accent4 2 14" xfId="317"/>
    <cellStyle name="40% - Accent4 2 15" xfId="318"/>
    <cellStyle name="40% - Accent4 2 16" xfId="319"/>
    <cellStyle name="40% - Accent4 2 17" xfId="320"/>
    <cellStyle name="40% - Accent4 2 2" xfId="321"/>
    <cellStyle name="40% - Accent4 2 3" xfId="322"/>
    <cellStyle name="40% - Accent4 2 4" xfId="323"/>
    <cellStyle name="40% - Accent4 2 5" xfId="324"/>
    <cellStyle name="40% - Accent4 2 6" xfId="325"/>
    <cellStyle name="40% - Accent4 2 7" xfId="326"/>
    <cellStyle name="40% - Accent4 2 8" xfId="327"/>
    <cellStyle name="40% - Accent4 2 9" xfId="328"/>
    <cellStyle name="40% - Accent4 3 10" xfId="329"/>
    <cellStyle name="40% - Accent4 3 11" xfId="330"/>
    <cellStyle name="40% - Accent4 3 12" xfId="331"/>
    <cellStyle name="40% - Accent4 3 13" xfId="332"/>
    <cellStyle name="40% - Accent4 3 14" xfId="333"/>
    <cellStyle name="40% - Accent4 3 15" xfId="334"/>
    <cellStyle name="40% - Accent4 3 16" xfId="335"/>
    <cellStyle name="40% - Accent4 3 17" xfId="336"/>
    <cellStyle name="40% - Accent4 3 2" xfId="337"/>
    <cellStyle name="40% - Accent4 3 3" xfId="338"/>
    <cellStyle name="40% - Accent4 3 4" xfId="339"/>
    <cellStyle name="40% - Accent4 3 5" xfId="340"/>
    <cellStyle name="40% - Accent4 3 6" xfId="341"/>
    <cellStyle name="40% - Accent4 3 7" xfId="342"/>
    <cellStyle name="40% - Accent4 3 8" xfId="343"/>
    <cellStyle name="40% - Accent4 3 9" xfId="344"/>
    <cellStyle name="40% - Accent5" xfId="345"/>
    <cellStyle name="40% - Accent5 2 10" xfId="346"/>
    <cellStyle name="40% - Accent5 2 11" xfId="347"/>
    <cellStyle name="40% - Accent5 2 12" xfId="348"/>
    <cellStyle name="40% - Accent5 2 13" xfId="349"/>
    <cellStyle name="40% - Accent5 2 14" xfId="350"/>
    <cellStyle name="40% - Accent5 2 15" xfId="351"/>
    <cellStyle name="40% - Accent5 2 16" xfId="352"/>
    <cellStyle name="40% - Accent5 2 17" xfId="353"/>
    <cellStyle name="40% - Accent5 2 2" xfId="354"/>
    <cellStyle name="40% - Accent5 2 3" xfId="355"/>
    <cellStyle name="40% - Accent5 2 4" xfId="356"/>
    <cellStyle name="40% - Accent5 2 5" xfId="357"/>
    <cellStyle name="40% - Accent5 2 6" xfId="358"/>
    <cellStyle name="40% - Accent5 2 7" xfId="359"/>
    <cellStyle name="40% - Accent5 2 8" xfId="360"/>
    <cellStyle name="40% - Accent5 2 9" xfId="361"/>
    <cellStyle name="40% - Accent5 3 10" xfId="362"/>
    <cellStyle name="40% - Accent5 3 11" xfId="363"/>
    <cellStyle name="40% - Accent5 3 12" xfId="364"/>
    <cellStyle name="40% - Accent5 3 13" xfId="365"/>
    <cellStyle name="40% - Accent5 3 14" xfId="366"/>
    <cellStyle name="40% - Accent5 3 15" xfId="367"/>
    <cellStyle name="40% - Accent5 3 16" xfId="368"/>
    <cellStyle name="40% - Accent5 3 17" xfId="369"/>
    <cellStyle name="40% - Accent5 3 2" xfId="370"/>
    <cellStyle name="40% - Accent5 3 3" xfId="371"/>
    <cellStyle name="40% - Accent5 3 4" xfId="372"/>
    <cellStyle name="40% - Accent5 3 5" xfId="373"/>
    <cellStyle name="40% - Accent5 3 6" xfId="374"/>
    <cellStyle name="40% - Accent5 3 7" xfId="375"/>
    <cellStyle name="40% - Accent5 3 8" xfId="376"/>
    <cellStyle name="40% - Accent5 3 9" xfId="377"/>
    <cellStyle name="40% - Accent6" xfId="378"/>
    <cellStyle name="40% - Accent6 2 10" xfId="379"/>
    <cellStyle name="40% - Accent6 2 11" xfId="380"/>
    <cellStyle name="40% - Accent6 2 12" xfId="381"/>
    <cellStyle name="40% - Accent6 2 13" xfId="382"/>
    <cellStyle name="40% - Accent6 2 14" xfId="383"/>
    <cellStyle name="40% - Accent6 2 15" xfId="384"/>
    <cellStyle name="40% - Accent6 2 16" xfId="385"/>
    <cellStyle name="40% - Accent6 2 17" xfId="386"/>
    <cellStyle name="40% - Accent6 2 2" xfId="387"/>
    <cellStyle name="40% - Accent6 2 3" xfId="388"/>
    <cellStyle name="40% - Accent6 2 4" xfId="389"/>
    <cellStyle name="40% - Accent6 2 5" xfId="390"/>
    <cellStyle name="40% - Accent6 2 6" xfId="391"/>
    <cellStyle name="40% - Accent6 2 7" xfId="392"/>
    <cellStyle name="40% - Accent6 2 8" xfId="393"/>
    <cellStyle name="40% - Accent6 2 9" xfId="394"/>
    <cellStyle name="40% - Accent6 3 10" xfId="395"/>
    <cellStyle name="40% - Accent6 3 11" xfId="396"/>
    <cellStyle name="40% - Accent6 3 12" xfId="397"/>
    <cellStyle name="40% - Accent6 3 13" xfId="398"/>
    <cellStyle name="40% - Accent6 3 14" xfId="399"/>
    <cellStyle name="40% - Accent6 3 15" xfId="400"/>
    <cellStyle name="40% - Accent6 3 16" xfId="401"/>
    <cellStyle name="40% - Accent6 3 17" xfId="402"/>
    <cellStyle name="40% - Accent6 3 2" xfId="403"/>
    <cellStyle name="40% - Accent6 3 3" xfId="404"/>
    <cellStyle name="40% - Accent6 3 4" xfId="405"/>
    <cellStyle name="40% - Accent6 3 5" xfId="406"/>
    <cellStyle name="40% - Accent6 3 6" xfId="407"/>
    <cellStyle name="40% - Accent6 3 7" xfId="408"/>
    <cellStyle name="40% - Accent6 3 8" xfId="409"/>
    <cellStyle name="40% - Accent6 3 9" xfId="410"/>
    <cellStyle name="60% - Accent1" xfId="411"/>
    <cellStyle name="60% - Accent1 2 10" xfId="412"/>
    <cellStyle name="60% - Accent1 2 11" xfId="413"/>
    <cellStyle name="60% - Accent1 2 12" xfId="414"/>
    <cellStyle name="60% - Accent1 2 13" xfId="415"/>
    <cellStyle name="60% - Accent1 2 14" xfId="416"/>
    <cellStyle name="60% - Accent1 2 15" xfId="417"/>
    <cellStyle name="60% - Accent1 2 16" xfId="418"/>
    <cellStyle name="60% - Accent1 2 17" xfId="419"/>
    <cellStyle name="60% - Accent1 2 2" xfId="420"/>
    <cellStyle name="60% - Accent1 2 3" xfId="421"/>
    <cellStyle name="60% - Accent1 2 4" xfId="422"/>
    <cellStyle name="60% - Accent1 2 5" xfId="423"/>
    <cellStyle name="60% - Accent1 2 6" xfId="424"/>
    <cellStyle name="60% - Accent1 2 7" xfId="425"/>
    <cellStyle name="60% - Accent1 2 8" xfId="426"/>
    <cellStyle name="60% - Accent1 2 9" xfId="427"/>
    <cellStyle name="60% - Accent1 3 10" xfId="428"/>
    <cellStyle name="60% - Accent1 3 11" xfId="429"/>
    <cellStyle name="60% - Accent1 3 12" xfId="430"/>
    <cellStyle name="60% - Accent1 3 13" xfId="431"/>
    <cellStyle name="60% - Accent1 3 14" xfId="432"/>
    <cellStyle name="60% - Accent1 3 15" xfId="433"/>
    <cellStyle name="60% - Accent1 3 16" xfId="434"/>
    <cellStyle name="60% - Accent1 3 17" xfId="435"/>
    <cellStyle name="60% - Accent1 3 2" xfId="436"/>
    <cellStyle name="60% - Accent1 3 3" xfId="437"/>
    <cellStyle name="60% - Accent1 3 4" xfId="438"/>
    <cellStyle name="60% - Accent1 3 5" xfId="439"/>
    <cellStyle name="60% - Accent1 3 6" xfId="440"/>
    <cellStyle name="60% - Accent1 3 7" xfId="441"/>
    <cellStyle name="60% - Accent1 3 8" xfId="442"/>
    <cellStyle name="60% - Accent1 3 9" xfId="443"/>
    <cellStyle name="60% - Accent2" xfId="444"/>
    <cellStyle name="60% - Accent2 2 10" xfId="445"/>
    <cellStyle name="60% - Accent2 2 11" xfId="446"/>
    <cellStyle name="60% - Accent2 2 12" xfId="447"/>
    <cellStyle name="60% - Accent2 2 13" xfId="448"/>
    <cellStyle name="60% - Accent2 2 14" xfId="449"/>
    <cellStyle name="60% - Accent2 2 15" xfId="450"/>
    <cellStyle name="60% - Accent2 2 16" xfId="451"/>
    <cellStyle name="60% - Accent2 2 17" xfId="452"/>
    <cellStyle name="60% - Accent2 2 2" xfId="453"/>
    <cellStyle name="60% - Accent2 2 3" xfId="454"/>
    <cellStyle name="60% - Accent2 2 4" xfId="455"/>
    <cellStyle name="60% - Accent2 2 5" xfId="456"/>
    <cellStyle name="60% - Accent2 2 6" xfId="457"/>
    <cellStyle name="60% - Accent2 2 7" xfId="458"/>
    <cellStyle name="60% - Accent2 2 8" xfId="459"/>
    <cellStyle name="60% - Accent2 2 9" xfId="460"/>
    <cellStyle name="60% - Accent2 3 10" xfId="461"/>
    <cellStyle name="60% - Accent2 3 11" xfId="462"/>
    <cellStyle name="60% - Accent2 3 12" xfId="463"/>
    <cellStyle name="60% - Accent2 3 13" xfId="464"/>
    <cellStyle name="60% - Accent2 3 14" xfId="465"/>
    <cellStyle name="60% - Accent2 3 15" xfId="466"/>
    <cellStyle name="60% - Accent2 3 16" xfId="467"/>
    <cellStyle name="60% - Accent2 3 17" xfId="468"/>
    <cellStyle name="60% - Accent2 3 2" xfId="469"/>
    <cellStyle name="60% - Accent2 3 3" xfId="470"/>
    <cellStyle name="60% - Accent2 3 4" xfId="471"/>
    <cellStyle name="60% - Accent2 3 5" xfId="472"/>
    <cellStyle name="60% - Accent2 3 6" xfId="473"/>
    <cellStyle name="60% - Accent2 3 7" xfId="474"/>
    <cellStyle name="60% - Accent2 3 8" xfId="475"/>
    <cellStyle name="60% - Accent2 3 9" xfId="476"/>
    <cellStyle name="60% - Accent3" xfId="477"/>
    <cellStyle name="60% - Accent3 2 10" xfId="478"/>
    <cellStyle name="60% - Accent3 2 11" xfId="479"/>
    <cellStyle name="60% - Accent3 2 12" xfId="480"/>
    <cellStyle name="60% - Accent3 2 13" xfId="481"/>
    <cellStyle name="60% - Accent3 2 14" xfId="482"/>
    <cellStyle name="60% - Accent3 2 15" xfId="483"/>
    <cellStyle name="60% - Accent3 2 16" xfId="484"/>
    <cellStyle name="60% - Accent3 2 17" xfId="485"/>
    <cellStyle name="60% - Accent3 2 2" xfId="486"/>
    <cellStyle name="60% - Accent3 2 3" xfId="487"/>
    <cellStyle name="60% - Accent3 2 4" xfId="488"/>
    <cellStyle name="60% - Accent3 2 5" xfId="489"/>
    <cellStyle name="60% - Accent3 2 6" xfId="490"/>
    <cellStyle name="60% - Accent3 2 7" xfId="491"/>
    <cellStyle name="60% - Accent3 2 8" xfId="492"/>
    <cellStyle name="60% - Accent3 2 9" xfId="493"/>
    <cellStyle name="60% - Accent3 3 10" xfId="494"/>
    <cellStyle name="60% - Accent3 3 11" xfId="495"/>
    <cellStyle name="60% - Accent3 3 12" xfId="496"/>
    <cellStyle name="60% - Accent3 3 13" xfId="497"/>
    <cellStyle name="60% - Accent3 3 14" xfId="498"/>
    <cellStyle name="60% - Accent3 3 15" xfId="499"/>
    <cellStyle name="60% - Accent3 3 16" xfId="500"/>
    <cellStyle name="60% - Accent3 3 17" xfId="501"/>
    <cellStyle name="60% - Accent3 3 2" xfId="502"/>
    <cellStyle name="60% - Accent3 3 3" xfId="503"/>
    <cellStyle name="60% - Accent3 3 4" xfId="504"/>
    <cellStyle name="60% - Accent3 3 5" xfId="505"/>
    <cellStyle name="60% - Accent3 3 6" xfId="506"/>
    <cellStyle name="60% - Accent3 3 7" xfId="507"/>
    <cellStyle name="60% - Accent3 3 8" xfId="508"/>
    <cellStyle name="60% - Accent3 3 9" xfId="509"/>
    <cellStyle name="60% - Accent4" xfId="510"/>
    <cellStyle name="60% - Accent4 2 10" xfId="511"/>
    <cellStyle name="60% - Accent4 2 11" xfId="512"/>
    <cellStyle name="60% - Accent4 2 12" xfId="513"/>
    <cellStyle name="60% - Accent4 2 13" xfId="514"/>
    <cellStyle name="60% - Accent4 2 14" xfId="515"/>
    <cellStyle name="60% - Accent4 2 15" xfId="516"/>
    <cellStyle name="60% - Accent4 2 16" xfId="517"/>
    <cellStyle name="60% - Accent4 2 17" xfId="518"/>
    <cellStyle name="60% - Accent4 2 2" xfId="519"/>
    <cellStyle name="60% - Accent4 2 3" xfId="520"/>
    <cellStyle name="60% - Accent4 2 4" xfId="521"/>
    <cellStyle name="60% - Accent4 2 5" xfId="522"/>
    <cellStyle name="60% - Accent4 2 6" xfId="523"/>
    <cellStyle name="60% - Accent4 2 7" xfId="524"/>
    <cellStyle name="60% - Accent4 2 8" xfId="525"/>
    <cellStyle name="60% - Accent4 2 9" xfId="526"/>
    <cellStyle name="60% - Accent4 3 10" xfId="527"/>
    <cellStyle name="60% - Accent4 3 11" xfId="528"/>
    <cellStyle name="60% - Accent4 3 12" xfId="529"/>
    <cellStyle name="60% - Accent4 3 13" xfId="530"/>
    <cellStyle name="60% - Accent4 3 14" xfId="531"/>
    <cellStyle name="60% - Accent4 3 15" xfId="532"/>
    <cellStyle name="60% - Accent4 3 16" xfId="533"/>
    <cellStyle name="60% - Accent4 3 17" xfId="534"/>
    <cellStyle name="60% - Accent4 3 2" xfId="535"/>
    <cellStyle name="60% - Accent4 3 3" xfId="536"/>
    <cellStyle name="60% - Accent4 3 4" xfId="537"/>
    <cellStyle name="60% - Accent4 3 5" xfId="538"/>
    <cellStyle name="60% - Accent4 3 6" xfId="539"/>
    <cellStyle name="60% - Accent4 3 7" xfId="540"/>
    <cellStyle name="60% - Accent4 3 8" xfId="541"/>
    <cellStyle name="60% - Accent4 3 9" xfId="542"/>
    <cellStyle name="60% - Accent5" xfId="543"/>
    <cellStyle name="60% - Accent5 2 10" xfId="544"/>
    <cellStyle name="60% - Accent5 2 11" xfId="545"/>
    <cellStyle name="60% - Accent5 2 12" xfId="546"/>
    <cellStyle name="60% - Accent5 2 13" xfId="547"/>
    <cellStyle name="60% - Accent5 2 14" xfId="548"/>
    <cellStyle name="60% - Accent5 2 15" xfId="549"/>
    <cellStyle name="60% - Accent5 2 16" xfId="550"/>
    <cellStyle name="60% - Accent5 2 17" xfId="551"/>
    <cellStyle name="60% - Accent5 2 2" xfId="552"/>
    <cellStyle name="60% - Accent5 2 3" xfId="553"/>
    <cellStyle name="60% - Accent5 2 4" xfId="554"/>
    <cellStyle name="60% - Accent5 2 5" xfId="555"/>
    <cellStyle name="60% - Accent5 2 6" xfId="556"/>
    <cellStyle name="60% - Accent5 2 7" xfId="557"/>
    <cellStyle name="60% - Accent5 2 8" xfId="558"/>
    <cellStyle name="60% - Accent5 2 9" xfId="559"/>
    <cellStyle name="60% - Accent5 3 10" xfId="560"/>
    <cellStyle name="60% - Accent5 3 11" xfId="561"/>
    <cellStyle name="60% - Accent5 3 12" xfId="562"/>
    <cellStyle name="60% - Accent5 3 13" xfId="563"/>
    <cellStyle name="60% - Accent5 3 14" xfId="564"/>
    <cellStyle name="60% - Accent5 3 15" xfId="565"/>
    <cellStyle name="60% - Accent5 3 16" xfId="566"/>
    <cellStyle name="60% - Accent5 3 17" xfId="567"/>
    <cellStyle name="60% - Accent5 3 2" xfId="568"/>
    <cellStyle name="60% - Accent5 3 3" xfId="569"/>
    <cellStyle name="60% - Accent5 3 4" xfId="570"/>
    <cellStyle name="60% - Accent5 3 5" xfId="571"/>
    <cellStyle name="60% - Accent5 3 6" xfId="572"/>
    <cellStyle name="60% - Accent5 3 7" xfId="573"/>
    <cellStyle name="60% - Accent5 3 8" xfId="574"/>
    <cellStyle name="60% - Accent5 3 9" xfId="575"/>
    <cellStyle name="60% - Accent6" xfId="576"/>
    <cellStyle name="60% - Accent6 2 10" xfId="577"/>
    <cellStyle name="60% - Accent6 2 11" xfId="578"/>
    <cellStyle name="60% - Accent6 2 12" xfId="579"/>
    <cellStyle name="60% - Accent6 2 13" xfId="580"/>
    <cellStyle name="60% - Accent6 2 14" xfId="581"/>
    <cellStyle name="60% - Accent6 2 15" xfId="582"/>
    <cellStyle name="60% - Accent6 2 16" xfId="583"/>
    <cellStyle name="60% - Accent6 2 17" xfId="584"/>
    <cellStyle name="60% - Accent6 2 2" xfId="585"/>
    <cellStyle name="60% - Accent6 2 3" xfId="586"/>
    <cellStyle name="60% - Accent6 2 4" xfId="587"/>
    <cellStyle name="60% - Accent6 2 5" xfId="588"/>
    <cellStyle name="60% - Accent6 2 6" xfId="589"/>
    <cellStyle name="60% - Accent6 2 7" xfId="590"/>
    <cellStyle name="60% - Accent6 2 8" xfId="591"/>
    <cellStyle name="60% - Accent6 2 9" xfId="592"/>
    <cellStyle name="60% - Accent6 3 10" xfId="593"/>
    <cellStyle name="60% - Accent6 3 11" xfId="594"/>
    <cellStyle name="60% - Accent6 3 12" xfId="595"/>
    <cellStyle name="60% - Accent6 3 13" xfId="596"/>
    <cellStyle name="60% - Accent6 3 14" xfId="597"/>
    <cellStyle name="60% - Accent6 3 15" xfId="598"/>
    <cellStyle name="60% - Accent6 3 16" xfId="599"/>
    <cellStyle name="60% - Accent6 3 17" xfId="600"/>
    <cellStyle name="60% - Accent6 3 2" xfId="601"/>
    <cellStyle name="60% - Accent6 3 3" xfId="602"/>
    <cellStyle name="60% - Accent6 3 4" xfId="603"/>
    <cellStyle name="60% - Accent6 3 5" xfId="604"/>
    <cellStyle name="60% - Accent6 3 6" xfId="605"/>
    <cellStyle name="60% - Accent6 3 7" xfId="606"/>
    <cellStyle name="60% - Accent6 3 8" xfId="607"/>
    <cellStyle name="60% - Accent6 3 9" xfId="608"/>
    <cellStyle name="Accent1" xfId="609"/>
    <cellStyle name="Accent1 2 10" xfId="610"/>
    <cellStyle name="Accent1 2 11" xfId="611"/>
    <cellStyle name="Accent1 2 12" xfId="612"/>
    <cellStyle name="Accent1 2 13" xfId="613"/>
    <cellStyle name="Accent1 2 14" xfId="614"/>
    <cellStyle name="Accent1 2 15" xfId="615"/>
    <cellStyle name="Accent1 2 16" xfId="616"/>
    <cellStyle name="Accent1 2 17" xfId="617"/>
    <cellStyle name="Accent1 2 2" xfId="618"/>
    <cellStyle name="Accent1 2 3" xfId="619"/>
    <cellStyle name="Accent1 2 4" xfId="620"/>
    <cellStyle name="Accent1 2 5" xfId="621"/>
    <cellStyle name="Accent1 2 6" xfId="622"/>
    <cellStyle name="Accent1 2 7" xfId="623"/>
    <cellStyle name="Accent1 2 8" xfId="624"/>
    <cellStyle name="Accent1 2 9" xfId="625"/>
    <cellStyle name="Accent1 3 10" xfId="626"/>
    <cellStyle name="Accent1 3 11" xfId="627"/>
    <cellStyle name="Accent1 3 12" xfId="628"/>
    <cellStyle name="Accent1 3 13" xfId="629"/>
    <cellStyle name="Accent1 3 14" xfId="630"/>
    <cellStyle name="Accent1 3 15" xfId="631"/>
    <cellStyle name="Accent1 3 16" xfId="632"/>
    <cellStyle name="Accent1 3 17" xfId="633"/>
    <cellStyle name="Accent1 3 2" xfId="634"/>
    <cellStyle name="Accent1 3 3" xfId="635"/>
    <cellStyle name="Accent1 3 4" xfId="636"/>
    <cellStyle name="Accent1 3 5" xfId="637"/>
    <cellStyle name="Accent1 3 6" xfId="638"/>
    <cellStyle name="Accent1 3 7" xfId="639"/>
    <cellStyle name="Accent1 3 8" xfId="640"/>
    <cellStyle name="Accent1 3 9" xfId="641"/>
    <cellStyle name="Accent2" xfId="642"/>
    <cellStyle name="Accent2 2 10" xfId="643"/>
    <cellStyle name="Accent2 2 11" xfId="644"/>
    <cellStyle name="Accent2 2 12" xfId="645"/>
    <cellStyle name="Accent2 2 13" xfId="646"/>
    <cellStyle name="Accent2 2 14" xfId="647"/>
    <cellStyle name="Accent2 2 15" xfId="648"/>
    <cellStyle name="Accent2 2 16" xfId="649"/>
    <cellStyle name="Accent2 2 17" xfId="650"/>
    <cellStyle name="Accent2 2 2" xfId="651"/>
    <cellStyle name="Accent2 2 3" xfId="652"/>
    <cellStyle name="Accent2 2 4" xfId="653"/>
    <cellStyle name="Accent2 2 5" xfId="654"/>
    <cellStyle name="Accent2 2 6" xfId="655"/>
    <cellStyle name="Accent2 2 7" xfId="656"/>
    <cellStyle name="Accent2 2 8" xfId="657"/>
    <cellStyle name="Accent2 2 9" xfId="658"/>
    <cellStyle name="Accent2 3 10" xfId="659"/>
    <cellStyle name="Accent2 3 11" xfId="660"/>
    <cellStyle name="Accent2 3 12" xfId="661"/>
    <cellStyle name="Accent2 3 13" xfId="662"/>
    <cellStyle name="Accent2 3 14" xfId="663"/>
    <cellStyle name="Accent2 3 15" xfId="664"/>
    <cellStyle name="Accent2 3 16" xfId="665"/>
    <cellStyle name="Accent2 3 17" xfId="666"/>
    <cellStyle name="Accent2 3 2" xfId="667"/>
    <cellStyle name="Accent2 3 3" xfId="668"/>
    <cellStyle name="Accent2 3 4" xfId="669"/>
    <cellStyle name="Accent2 3 5" xfId="670"/>
    <cellStyle name="Accent2 3 6" xfId="671"/>
    <cellStyle name="Accent2 3 7" xfId="672"/>
    <cellStyle name="Accent2 3 8" xfId="673"/>
    <cellStyle name="Accent2 3 9" xfId="674"/>
    <cellStyle name="Accent3" xfId="675"/>
    <cellStyle name="Accent3 2 10" xfId="676"/>
    <cellStyle name="Accent3 2 11" xfId="677"/>
    <cellStyle name="Accent3 2 12" xfId="678"/>
    <cellStyle name="Accent3 2 13" xfId="679"/>
    <cellStyle name="Accent3 2 14" xfId="680"/>
    <cellStyle name="Accent3 2 15" xfId="681"/>
    <cellStyle name="Accent3 2 16" xfId="682"/>
    <cellStyle name="Accent3 2 17" xfId="683"/>
    <cellStyle name="Accent3 2 2" xfId="684"/>
    <cellStyle name="Accent3 2 3" xfId="685"/>
    <cellStyle name="Accent3 2 4" xfId="686"/>
    <cellStyle name="Accent3 2 5" xfId="687"/>
    <cellStyle name="Accent3 2 6" xfId="688"/>
    <cellStyle name="Accent3 2 7" xfId="689"/>
    <cellStyle name="Accent3 2 8" xfId="690"/>
    <cellStyle name="Accent3 2 9" xfId="691"/>
    <cellStyle name="Accent3 3 10" xfId="692"/>
    <cellStyle name="Accent3 3 11" xfId="693"/>
    <cellStyle name="Accent3 3 12" xfId="694"/>
    <cellStyle name="Accent3 3 13" xfId="695"/>
    <cellStyle name="Accent3 3 14" xfId="696"/>
    <cellStyle name="Accent3 3 15" xfId="697"/>
    <cellStyle name="Accent3 3 16" xfId="698"/>
    <cellStyle name="Accent3 3 17" xfId="699"/>
    <cellStyle name="Accent3 3 2" xfId="700"/>
    <cellStyle name="Accent3 3 3" xfId="701"/>
    <cellStyle name="Accent3 3 4" xfId="702"/>
    <cellStyle name="Accent3 3 5" xfId="703"/>
    <cellStyle name="Accent3 3 6" xfId="704"/>
    <cellStyle name="Accent3 3 7" xfId="705"/>
    <cellStyle name="Accent3 3 8" xfId="706"/>
    <cellStyle name="Accent3 3 9" xfId="707"/>
    <cellStyle name="Accent4" xfId="708"/>
    <cellStyle name="Accent4 2 10" xfId="709"/>
    <cellStyle name="Accent4 2 11" xfId="710"/>
    <cellStyle name="Accent4 2 12" xfId="711"/>
    <cellStyle name="Accent4 2 13" xfId="712"/>
    <cellStyle name="Accent4 2 14" xfId="713"/>
    <cellStyle name="Accent4 2 15" xfId="714"/>
    <cellStyle name="Accent4 2 16" xfId="715"/>
    <cellStyle name="Accent4 2 17" xfId="716"/>
    <cellStyle name="Accent4 2 2" xfId="717"/>
    <cellStyle name="Accent4 2 3" xfId="718"/>
    <cellStyle name="Accent4 2 4" xfId="719"/>
    <cellStyle name="Accent4 2 5" xfId="720"/>
    <cellStyle name="Accent4 2 6" xfId="721"/>
    <cellStyle name="Accent4 2 7" xfId="722"/>
    <cellStyle name="Accent4 2 8" xfId="723"/>
    <cellStyle name="Accent4 2 9" xfId="724"/>
    <cellStyle name="Accent4 3 10" xfId="725"/>
    <cellStyle name="Accent4 3 11" xfId="726"/>
    <cellStyle name="Accent4 3 12" xfId="727"/>
    <cellStyle name="Accent4 3 13" xfId="728"/>
    <cellStyle name="Accent4 3 14" xfId="729"/>
    <cellStyle name="Accent4 3 15" xfId="730"/>
    <cellStyle name="Accent4 3 16" xfId="731"/>
    <cellStyle name="Accent4 3 17" xfId="732"/>
    <cellStyle name="Accent4 3 2" xfId="733"/>
    <cellStyle name="Accent4 3 3" xfId="734"/>
    <cellStyle name="Accent4 3 4" xfId="735"/>
    <cellStyle name="Accent4 3 5" xfId="736"/>
    <cellStyle name="Accent4 3 6" xfId="737"/>
    <cellStyle name="Accent4 3 7" xfId="738"/>
    <cellStyle name="Accent4 3 8" xfId="739"/>
    <cellStyle name="Accent4 3 9" xfId="740"/>
    <cellStyle name="Accent5" xfId="741"/>
    <cellStyle name="Accent5 2 10" xfId="742"/>
    <cellStyle name="Accent5 2 11" xfId="743"/>
    <cellStyle name="Accent5 2 12" xfId="744"/>
    <cellStyle name="Accent5 2 13" xfId="745"/>
    <cellStyle name="Accent5 2 14" xfId="746"/>
    <cellStyle name="Accent5 2 15" xfId="747"/>
    <cellStyle name="Accent5 2 16" xfId="748"/>
    <cellStyle name="Accent5 2 17" xfId="749"/>
    <cellStyle name="Accent5 2 2" xfId="750"/>
    <cellStyle name="Accent5 2 3" xfId="751"/>
    <cellStyle name="Accent5 2 4" xfId="752"/>
    <cellStyle name="Accent5 2 5" xfId="753"/>
    <cellStyle name="Accent5 2 6" xfId="754"/>
    <cellStyle name="Accent5 2 7" xfId="755"/>
    <cellStyle name="Accent5 2 8" xfId="756"/>
    <cellStyle name="Accent5 2 9" xfId="757"/>
    <cellStyle name="Accent5 3 10" xfId="758"/>
    <cellStyle name="Accent5 3 11" xfId="759"/>
    <cellStyle name="Accent5 3 12" xfId="760"/>
    <cellStyle name="Accent5 3 13" xfId="761"/>
    <cellStyle name="Accent5 3 14" xfId="762"/>
    <cellStyle name="Accent5 3 15" xfId="763"/>
    <cellStyle name="Accent5 3 16" xfId="764"/>
    <cellStyle name="Accent5 3 17" xfId="765"/>
    <cellStyle name="Accent5 3 2" xfId="766"/>
    <cellStyle name="Accent5 3 3" xfId="767"/>
    <cellStyle name="Accent5 3 4" xfId="768"/>
    <cellStyle name="Accent5 3 5" xfId="769"/>
    <cellStyle name="Accent5 3 6" xfId="770"/>
    <cellStyle name="Accent5 3 7" xfId="771"/>
    <cellStyle name="Accent5 3 8" xfId="772"/>
    <cellStyle name="Accent5 3 9" xfId="773"/>
    <cellStyle name="Accent6" xfId="774"/>
    <cellStyle name="Accent6 2 10" xfId="775"/>
    <cellStyle name="Accent6 2 11" xfId="776"/>
    <cellStyle name="Accent6 2 12" xfId="777"/>
    <cellStyle name="Accent6 2 13" xfId="778"/>
    <cellStyle name="Accent6 2 14" xfId="779"/>
    <cellStyle name="Accent6 2 15" xfId="780"/>
    <cellStyle name="Accent6 2 16" xfId="781"/>
    <cellStyle name="Accent6 2 17" xfId="782"/>
    <cellStyle name="Accent6 2 2" xfId="783"/>
    <cellStyle name="Accent6 2 3" xfId="784"/>
    <cellStyle name="Accent6 2 4" xfId="785"/>
    <cellStyle name="Accent6 2 5" xfId="786"/>
    <cellStyle name="Accent6 2 6" xfId="787"/>
    <cellStyle name="Accent6 2 7" xfId="788"/>
    <cellStyle name="Accent6 2 8" xfId="789"/>
    <cellStyle name="Accent6 2 9" xfId="790"/>
    <cellStyle name="Accent6 3 10" xfId="791"/>
    <cellStyle name="Accent6 3 11" xfId="792"/>
    <cellStyle name="Accent6 3 12" xfId="793"/>
    <cellStyle name="Accent6 3 13" xfId="794"/>
    <cellStyle name="Accent6 3 14" xfId="795"/>
    <cellStyle name="Accent6 3 15" xfId="796"/>
    <cellStyle name="Accent6 3 16" xfId="797"/>
    <cellStyle name="Accent6 3 17" xfId="798"/>
    <cellStyle name="Accent6 3 2" xfId="799"/>
    <cellStyle name="Accent6 3 3" xfId="800"/>
    <cellStyle name="Accent6 3 4" xfId="801"/>
    <cellStyle name="Accent6 3 5" xfId="802"/>
    <cellStyle name="Accent6 3 6" xfId="803"/>
    <cellStyle name="Accent6 3 7" xfId="804"/>
    <cellStyle name="Accent6 3 8" xfId="805"/>
    <cellStyle name="Accent6 3 9" xfId="806"/>
    <cellStyle name="Bad" xfId="807"/>
    <cellStyle name="Bad 2 10" xfId="808"/>
    <cellStyle name="Bad 2 11" xfId="809"/>
    <cellStyle name="Bad 2 12" xfId="810"/>
    <cellStyle name="Bad 2 13" xfId="811"/>
    <cellStyle name="Bad 2 14" xfId="812"/>
    <cellStyle name="Bad 2 15" xfId="813"/>
    <cellStyle name="Bad 2 16" xfId="814"/>
    <cellStyle name="Bad 2 17" xfId="815"/>
    <cellStyle name="Bad 2 2" xfId="816"/>
    <cellStyle name="Bad 2 3" xfId="817"/>
    <cellStyle name="Bad 2 4" xfId="818"/>
    <cellStyle name="Bad 2 5" xfId="819"/>
    <cellStyle name="Bad 2 6" xfId="820"/>
    <cellStyle name="Bad 2 7" xfId="821"/>
    <cellStyle name="Bad 2 8" xfId="822"/>
    <cellStyle name="Bad 2 9" xfId="823"/>
    <cellStyle name="Bad 3 10" xfId="824"/>
    <cellStyle name="Bad 3 11" xfId="825"/>
    <cellStyle name="Bad 3 12" xfId="826"/>
    <cellStyle name="Bad 3 13" xfId="827"/>
    <cellStyle name="Bad 3 14" xfId="828"/>
    <cellStyle name="Bad 3 15" xfId="829"/>
    <cellStyle name="Bad 3 16" xfId="830"/>
    <cellStyle name="Bad 3 17" xfId="831"/>
    <cellStyle name="Bad 3 2" xfId="832"/>
    <cellStyle name="Bad 3 3" xfId="833"/>
    <cellStyle name="Bad 3 4" xfId="834"/>
    <cellStyle name="Bad 3 5" xfId="835"/>
    <cellStyle name="Bad 3 6" xfId="836"/>
    <cellStyle name="Bad 3 7" xfId="837"/>
    <cellStyle name="Bad 3 8" xfId="838"/>
    <cellStyle name="Bad 3 9" xfId="839"/>
    <cellStyle name="Calculation" xfId="840"/>
    <cellStyle name="Calculation 2 10" xfId="841"/>
    <cellStyle name="Calculation 2 11" xfId="842"/>
    <cellStyle name="Calculation 2 12" xfId="843"/>
    <cellStyle name="Calculation 2 13" xfId="844"/>
    <cellStyle name="Calculation 2 14" xfId="845"/>
    <cellStyle name="Calculation 2 15" xfId="846"/>
    <cellStyle name="Calculation 2 16" xfId="847"/>
    <cellStyle name="Calculation 2 17" xfId="848"/>
    <cellStyle name="Calculation 2 2" xfId="849"/>
    <cellStyle name="Calculation 2 3" xfId="850"/>
    <cellStyle name="Calculation 2 4" xfId="851"/>
    <cellStyle name="Calculation 2 5" xfId="852"/>
    <cellStyle name="Calculation 2 6" xfId="853"/>
    <cellStyle name="Calculation 2 7" xfId="854"/>
    <cellStyle name="Calculation 2 8" xfId="855"/>
    <cellStyle name="Calculation 2 9" xfId="856"/>
    <cellStyle name="Calculation 3 10" xfId="857"/>
    <cellStyle name="Calculation 3 11" xfId="858"/>
    <cellStyle name="Calculation 3 12" xfId="859"/>
    <cellStyle name="Calculation 3 13" xfId="860"/>
    <cellStyle name="Calculation 3 14" xfId="861"/>
    <cellStyle name="Calculation 3 15" xfId="862"/>
    <cellStyle name="Calculation 3 16" xfId="863"/>
    <cellStyle name="Calculation 3 17" xfId="864"/>
    <cellStyle name="Calculation 3 2" xfId="865"/>
    <cellStyle name="Calculation 3 3" xfId="866"/>
    <cellStyle name="Calculation 3 4" xfId="867"/>
    <cellStyle name="Calculation 3 5" xfId="868"/>
    <cellStyle name="Calculation 3 6" xfId="869"/>
    <cellStyle name="Calculation 3 7" xfId="870"/>
    <cellStyle name="Calculation 3 8" xfId="871"/>
    <cellStyle name="Calculation 3 9" xfId="872"/>
    <cellStyle name="Check Cell" xfId="873"/>
    <cellStyle name="Check Cell 2 10" xfId="874"/>
    <cellStyle name="Check Cell 2 11" xfId="875"/>
    <cellStyle name="Check Cell 2 12" xfId="876"/>
    <cellStyle name="Check Cell 2 13" xfId="877"/>
    <cellStyle name="Check Cell 2 14" xfId="878"/>
    <cellStyle name="Check Cell 2 15" xfId="879"/>
    <cellStyle name="Check Cell 2 16" xfId="880"/>
    <cellStyle name="Check Cell 2 17" xfId="881"/>
    <cellStyle name="Check Cell 2 2" xfId="882"/>
    <cellStyle name="Check Cell 2 3" xfId="883"/>
    <cellStyle name="Check Cell 2 4" xfId="884"/>
    <cellStyle name="Check Cell 2 5" xfId="885"/>
    <cellStyle name="Check Cell 2 6" xfId="886"/>
    <cellStyle name="Check Cell 2 7" xfId="887"/>
    <cellStyle name="Check Cell 2 8" xfId="888"/>
    <cellStyle name="Check Cell 2 9" xfId="889"/>
    <cellStyle name="Check Cell 3 10" xfId="890"/>
    <cellStyle name="Check Cell 3 11" xfId="891"/>
    <cellStyle name="Check Cell 3 12" xfId="892"/>
    <cellStyle name="Check Cell 3 13" xfId="893"/>
    <cellStyle name="Check Cell 3 14" xfId="894"/>
    <cellStyle name="Check Cell 3 15" xfId="895"/>
    <cellStyle name="Check Cell 3 16" xfId="896"/>
    <cellStyle name="Check Cell 3 17" xfId="897"/>
    <cellStyle name="Check Cell 3 2" xfId="898"/>
    <cellStyle name="Check Cell 3 3" xfId="899"/>
    <cellStyle name="Check Cell 3 4" xfId="900"/>
    <cellStyle name="Check Cell 3 5" xfId="901"/>
    <cellStyle name="Check Cell 3 6" xfId="902"/>
    <cellStyle name="Check Cell 3 7" xfId="903"/>
    <cellStyle name="Check Cell 3 8" xfId="904"/>
    <cellStyle name="Check Cell 3 9" xfId="905"/>
    <cellStyle name="Comma" xfId="906"/>
    <cellStyle name="Comma [0]" xfId="907"/>
    <cellStyle name="Comma 2" xfId="908"/>
    <cellStyle name="Comma 2 2" xfId="909"/>
    <cellStyle name="Comma 2 2 2" xfId="910"/>
    <cellStyle name="Comma 2 3" xfId="911"/>
    <cellStyle name="Comma 2 3 2" xfId="912"/>
    <cellStyle name="Comma 3" xfId="913"/>
    <cellStyle name="Comma 3 2" xfId="914"/>
    <cellStyle name="Comma 3 3" xfId="915"/>
    <cellStyle name="Comma 4" xfId="916"/>
    <cellStyle name="Currency" xfId="917"/>
    <cellStyle name="Currency [0]" xfId="918"/>
    <cellStyle name="Explanatory Text" xfId="919"/>
    <cellStyle name="Explanatory Text 2 10" xfId="920"/>
    <cellStyle name="Explanatory Text 2 11" xfId="921"/>
    <cellStyle name="Explanatory Text 2 12" xfId="922"/>
    <cellStyle name="Explanatory Text 2 13" xfId="923"/>
    <cellStyle name="Explanatory Text 2 14" xfId="924"/>
    <cellStyle name="Explanatory Text 2 15" xfId="925"/>
    <cellStyle name="Explanatory Text 2 16" xfId="926"/>
    <cellStyle name="Explanatory Text 2 17" xfId="927"/>
    <cellStyle name="Explanatory Text 2 2" xfId="928"/>
    <cellStyle name="Explanatory Text 2 3" xfId="929"/>
    <cellStyle name="Explanatory Text 2 4" xfId="930"/>
    <cellStyle name="Explanatory Text 2 5" xfId="931"/>
    <cellStyle name="Explanatory Text 2 6" xfId="932"/>
    <cellStyle name="Explanatory Text 2 7" xfId="933"/>
    <cellStyle name="Explanatory Text 2 8" xfId="934"/>
    <cellStyle name="Explanatory Text 2 9" xfId="935"/>
    <cellStyle name="Explanatory Text 3 10" xfId="936"/>
    <cellStyle name="Explanatory Text 3 11" xfId="937"/>
    <cellStyle name="Explanatory Text 3 12" xfId="938"/>
    <cellStyle name="Explanatory Text 3 13" xfId="939"/>
    <cellStyle name="Explanatory Text 3 14" xfId="940"/>
    <cellStyle name="Explanatory Text 3 15" xfId="941"/>
    <cellStyle name="Explanatory Text 3 16" xfId="942"/>
    <cellStyle name="Explanatory Text 3 17" xfId="943"/>
    <cellStyle name="Explanatory Text 3 2" xfId="944"/>
    <cellStyle name="Explanatory Text 3 3" xfId="945"/>
    <cellStyle name="Explanatory Text 3 4" xfId="946"/>
    <cellStyle name="Explanatory Text 3 5" xfId="947"/>
    <cellStyle name="Explanatory Text 3 6" xfId="948"/>
    <cellStyle name="Explanatory Text 3 7" xfId="949"/>
    <cellStyle name="Explanatory Text 3 8" xfId="950"/>
    <cellStyle name="Explanatory Text 3 9" xfId="951"/>
    <cellStyle name="Followed Hyperlink" xfId="952"/>
    <cellStyle name="Good" xfId="953"/>
    <cellStyle name="Good 2 10" xfId="954"/>
    <cellStyle name="Good 2 11" xfId="955"/>
    <cellStyle name="Good 2 12" xfId="956"/>
    <cellStyle name="Good 2 13" xfId="957"/>
    <cellStyle name="Good 2 14" xfId="958"/>
    <cellStyle name="Good 2 15" xfId="959"/>
    <cellStyle name="Good 2 16" xfId="960"/>
    <cellStyle name="Good 2 17" xfId="961"/>
    <cellStyle name="Good 2 2" xfId="962"/>
    <cellStyle name="Good 2 3" xfId="963"/>
    <cellStyle name="Good 2 4" xfId="964"/>
    <cellStyle name="Good 2 5" xfId="965"/>
    <cellStyle name="Good 2 6" xfId="966"/>
    <cellStyle name="Good 2 7" xfId="967"/>
    <cellStyle name="Good 2 8" xfId="968"/>
    <cellStyle name="Good 2 9" xfId="969"/>
    <cellStyle name="Good 3 10" xfId="970"/>
    <cellStyle name="Good 3 11" xfId="971"/>
    <cellStyle name="Good 3 12" xfId="972"/>
    <cellStyle name="Good 3 13" xfId="973"/>
    <cellStyle name="Good 3 14" xfId="974"/>
    <cellStyle name="Good 3 15" xfId="975"/>
    <cellStyle name="Good 3 16" xfId="976"/>
    <cellStyle name="Good 3 17" xfId="977"/>
    <cellStyle name="Good 3 2" xfId="978"/>
    <cellStyle name="Good 3 3" xfId="979"/>
    <cellStyle name="Good 3 4" xfId="980"/>
    <cellStyle name="Good 3 5" xfId="981"/>
    <cellStyle name="Good 3 6" xfId="982"/>
    <cellStyle name="Good 3 7" xfId="983"/>
    <cellStyle name="Good 3 8" xfId="984"/>
    <cellStyle name="Good 3 9" xfId="985"/>
    <cellStyle name="Heading 1" xfId="986"/>
    <cellStyle name="Heading 1 2 10" xfId="987"/>
    <cellStyle name="Heading 1 2 11" xfId="988"/>
    <cellStyle name="Heading 1 2 12" xfId="989"/>
    <cellStyle name="Heading 1 2 13" xfId="990"/>
    <cellStyle name="Heading 1 2 14" xfId="991"/>
    <cellStyle name="Heading 1 2 15" xfId="992"/>
    <cellStyle name="Heading 1 2 16" xfId="993"/>
    <cellStyle name="Heading 1 2 17" xfId="994"/>
    <cellStyle name="Heading 1 2 2" xfId="995"/>
    <cellStyle name="Heading 1 2 3" xfId="996"/>
    <cellStyle name="Heading 1 2 4" xfId="997"/>
    <cellStyle name="Heading 1 2 5" xfId="998"/>
    <cellStyle name="Heading 1 2 6" xfId="999"/>
    <cellStyle name="Heading 1 2 7" xfId="1000"/>
    <cellStyle name="Heading 1 2 8" xfId="1001"/>
    <cellStyle name="Heading 1 2 9" xfId="1002"/>
    <cellStyle name="Heading 1 3 10" xfId="1003"/>
    <cellStyle name="Heading 1 3 11" xfId="1004"/>
    <cellStyle name="Heading 1 3 12" xfId="1005"/>
    <cellStyle name="Heading 1 3 13" xfId="1006"/>
    <cellStyle name="Heading 1 3 14" xfId="1007"/>
    <cellStyle name="Heading 1 3 15" xfId="1008"/>
    <cellStyle name="Heading 1 3 16" xfId="1009"/>
    <cellStyle name="Heading 1 3 17" xfId="1010"/>
    <cellStyle name="Heading 1 3 2" xfId="1011"/>
    <cellStyle name="Heading 1 3 3" xfId="1012"/>
    <cellStyle name="Heading 1 3 4" xfId="1013"/>
    <cellStyle name="Heading 1 3 5" xfId="1014"/>
    <cellStyle name="Heading 1 3 6" xfId="1015"/>
    <cellStyle name="Heading 1 3 7" xfId="1016"/>
    <cellStyle name="Heading 1 3 8" xfId="1017"/>
    <cellStyle name="Heading 1 3 9" xfId="1018"/>
    <cellStyle name="Heading 2" xfId="1019"/>
    <cellStyle name="Heading 2 2 10" xfId="1020"/>
    <cellStyle name="Heading 2 2 11" xfId="1021"/>
    <cellStyle name="Heading 2 2 12" xfId="1022"/>
    <cellStyle name="Heading 2 2 13" xfId="1023"/>
    <cellStyle name="Heading 2 2 14" xfId="1024"/>
    <cellStyle name="Heading 2 2 15" xfId="1025"/>
    <cellStyle name="Heading 2 2 16" xfId="1026"/>
    <cellStyle name="Heading 2 2 17" xfId="1027"/>
    <cellStyle name="Heading 2 2 2" xfId="1028"/>
    <cellStyle name="Heading 2 2 3" xfId="1029"/>
    <cellStyle name="Heading 2 2 4" xfId="1030"/>
    <cellStyle name="Heading 2 2 5" xfId="1031"/>
    <cellStyle name="Heading 2 2 6" xfId="1032"/>
    <cellStyle name="Heading 2 2 7" xfId="1033"/>
    <cellStyle name="Heading 2 2 8" xfId="1034"/>
    <cellStyle name="Heading 2 2 9" xfId="1035"/>
    <cellStyle name="Heading 2 3 10" xfId="1036"/>
    <cellStyle name="Heading 2 3 11" xfId="1037"/>
    <cellStyle name="Heading 2 3 12" xfId="1038"/>
    <cellStyle name="Heading 2 3 13" xfId="1039"/>
    <cellStyle name="Heading 2 3 14" xfId="1040"/>
    <cellStyle name="Heading 2 3 15" xfId="1041"/>
    <cellStyle name="Heading 2 3 16" xfId="1042"/>
    <cellStyle name="Heading 2 3 17" xfId="1043"/>
    <cellStyle name="Heading 2 3 2" xfId="1044"/>
    <cellStyle name="Heading 2 3 3" xfId="1045"/>
    <cellStyle name="Heading 2 3 4" xfId="1046"/>
    <cellStyle name="Heading 2 3 5" xfId="1047"/>
    <cellStyle name="Heading 2 3 6" xfId="1048"/>
    <cellStyle name="Heading 2 3 7" xfId="1049"/>
    <cellStyle name="Heading 2 3 8" xfId="1050"/>
    <cellStyle name="Heading 2 3 9" xfId="1051"/>
    <cellStyle name="Heading 3" xfId="1052"/>
    <cellStyle name="Heading 3 2 10" xfId="1053"/>
    <cellStyle name="Heading 3 2 11" xfId="1054"/>
    <cellStyle name="Heading 3 2 12" xfId="1055"/>
    <cellStyle name="Heading 3 2 13" xfId="1056"/>
    <cellStyle name="Heading 3 2 14" xfId="1057"/>
    <cellStyle name="Heading 3 2 15" xfId="1058"/>
    <cellStyle name="Heading 3 2 16" xfId="1059"/>
    <cellStyle name="Heading 3 2 17" xfId="1060"/>
    <cellStyle name="Heading 3 2 2" xfId="1061"/>
    <cellStyle name="Heading 3 2 3" xfId="1062"/>
    <cellStyle name="Heading 3 2 4" xfId="1063"/>
    <cellStyle name="Heading 3 2 5" xfId="1064"/>
    <cellStyle name="Heading 3 2 6" xfId="1065"/>
    <cellStyle name="Heading 3 2 7" xfId="1066"/>
    <cellStyle name="Heading 3 2 8" xfId="1067"/>
    <cellStyle name="Heading 3 2 9" xfId="1068"/>
    <cellStyle name="Heading 3 3 10" xfId="1069"/>
    <cellStyle name="Heading 3 3 11" xfId="1070"/>
    <cellStyle name="Heading 3 3 12" xfId="1071"/>
    <cellStyle name="Heading 3 3 13" xfId="1072"/>
    <cellStyle name="Heading 3 3 14" xfId="1073"/>
    <cellStyle name="Heading 3 3 15" xfId="1074"/>
    <cellStyle name="Heading 3 3 16" xfId="1075"/>
    <cellStyle name="Heading 3 3 17" xfId="1076"/>
    <cellStyle name="Heading 3 3 2" xfId="1077"/>
    <cellStyle name="Heading 3 3 3" xfId="1078"/>
    <cellStyle name="Heading 3 3 4" xfId="1079"/>
    <cellStyle name="Heading 3 3 5" xfId="1080"/>
    <cellStyle name="Heading 3 3 6" xfId="1081"/>
    <cellStyle name="Heading 3 3 7" xfId="1082"/>
    <cellStyle name="Heading 3 3 8" xfId="1083"/>
    <cellStyle name="Heading 3 3 9" xfId="1084"/>
    <cellStyle name="Heading 4" xfId="1085"/>
    <cellStyle name="Heading 4 2 10" xfId="1086"/>
    <cellStyle name="Heading 4 2 11" xfId="1087"/>
    <cellStyle name="Heading 4 2 12" xfId="1088"/>
    <cellStyle name="Heading 4 2 13" xfId="1089"/>
    <cellStyle name="Heading 4 2 14" xfId="1090"/>
    <cellStyle name="Heading 4 2 15" xfId="1091"/>
    <cellStyle name="Heading 4 2 16" xfId="1092"/>
    <cellStyle name="Heading 4 2 17" xfId="1093"/>
    <cellStyle name="Heading 4 2 2" xfId="1094"/>
    <cellStyle name="Heading 4 2 3" xfId="1095"/>
    <cellStyle name="Heading 4 2 4" xfId="1096"/>
    <cellStyle name="Heading 4 2 5" xfId="1097"/>
    <cellStyle name="Heading 4 2 6" xfId="1098"/>
    <cellStyle name="Heading 4 2 7" xfId="1099"/>
    <cellStyle name="Heading 4 2 8" xfId="1100"/>
    <cellStyle name="Heading 4 2 9" xfId="1101"/>
    <cellStyle name="Heading 4 3 10" xfId="1102"/>
    <cellStyle name="Heading 4 3 11" xfId="1103"/>
    <cellStyle name="Heading 4 3 12" xfId="1104"/>
    <cellStyle name="Heading 4 3 13" xfId="1105"/>
    <cellStyle name="Heading 4 3 14" xfId="1106"/>
    <cellStyle name="Heading 4 3 15" xfId="1107"/>
    <cellStyle name="Heading 4 3 16" xfId="1108"/>
    <cellStyle name="Heading 4 3 17" xfId="1109"/>
    <cellStyle name="Heading 4 3 2" xfId="1110"/>
    <cellStyle name="Heading 4 3 3" xfId="1111"/>
    <cellStyle name="Heading 4 3 4" xfId="1112"/>
    <cellStyle name="Heading 4 3 5" xfId="1113"/>
    <cellStyle name="Heading 4 3 6" xfId="1114"/>
    <cellStyle name="Heading 4 3 7" xfId="1115"/>
    <cellStyle name="Heading 4 3 8" xfId="1116"/>
    <cellStyle name="Heading 4 3 9" xfId="1117"/>
    <cellStyle name="Hyperlink" xfId="1118"/>
    <cellStyle name="Hyperlink 2" xfId="1119"/>
    <cellStyle name="Hyperlink 2 2" xfId="1120"/>
    <cellStyle name="Input" xfId="1121"/>
    <cellStyle name="Input 2 10" xfId="1122"/>
    <cellStyle name="Input 2 11" xfId="1123"/>
    <cellStyle name="Input 2 12" xfId="1124"/>
    <cellStyle name="Input 2 13" xfId="1125"/>
    <cellStyle name="Input 2 14" xfId="1126"/>
    <cellStyle name="Input 2 15" xfId="1127"/>
    <cellStyle name="Input 2 16" xfId="1128"/>
    <cellStyle name="Input 2 17" xfId="1129"/>
    <cellStyle name="Input 2 2" xfId="1130"/>
    <cellStyle name="Input 2 3" xfId="1131"/>
    <cellStyle name="Input 2 4" xfId="1132"/>
    <cellStyle name="Input 2 5" xfId="1133"/>
    <cellStyle name="Input 2 6" xfId="1134"/>
    <cellStyle name="Input 2 7" xfId="1135"/>
    <cellStyle name="Input 2 8" xfId="1136"/>
    <cellStyle name="Input 2 9" xfId="1137"/>
    <cellStyle name="Input 3 10" xfId="1138"/>
    <cellStyle name="Input 3 11" xfId="1139"/>
    <cellStyle name="Input 3 12" xfId="1140"/>
    <cellStyle name="Input 3 13" xfId="1141"/>
    <cellStyle name="Input 3 14" xfId="1142"/>
    <cellStyle name="Input 3 15" xfId="1143"/>
    <cellStyle name="Input 3 16" xfId="1144"/>
    <cellStyle name="Input 3 17" xfId="1145"/>
    <cellStyle name="Input 3 2" xfId="1146"/>
    <cellStyle name="Input 3 3" xfId="1147"/>
    <cellStyle name="Input 3 4" xfId="1148"/>
    <cellStyle name="Input 3 5" xfId="1149"/>
    <cellStyle name="Input 3 6" xfId="1150"/>
    <cellStyle name="Input 3 7" xfId="1151"/>
    <cellStyle name="Input 3 8" xfId="1152"/>
    <cellStyle name="Input 3 9" xfId="1153"/>
    <cellStyle name="Linked Cell" xfId="1154"/>
    <cellStyle name="Linked Cell 2 10" xfId="1155"/>
    <cellStyle name="Linked Cell 2 11" xfId="1156"/>
    <cellStyle name="Linked Cell 2 12" xfId="1157"/>
    <cellStyle name="Linked Cell 2 13" xfId="1158"/>
    <cellStyle name="Linked Cell 2 14" xfId="1159"/>
    <cellStyle name="Linked Cell 2 15" xfId="1160"/>
    <cellStyle name="Linked Cell 2 16" xfId="1161"/>
    <cellStyle name="Linked Cell 2 17" xfId="1162"/>
    <cellStyle name="Linked Cell 2 2" xfId="1163"/>
    <cellStyle name="Linked Cell 2 3" xfId="1164"/>
    <cellStyle name="Linked Cell 2 4" xfId="1165"/>
    <cellStyle name="Linked Cell 2 5" xfId="1166"/>
    <cellStyle name="Linked Cell 2 6" xfId="1167"/>
    <cellStyle name="Linked Cell 2 7" xfId="1168"/>
    <cellStyle name="Linked Cell 2 8" xfId="1169"/>
    <cellStyle name="Linked Cell 2 9" xfId="1170"/>
    <cellStyle name="Linked Cell 3 10" xfId="1171"/>
    <cellStyle name="Linked Cell 3 11" xfId="1172"/>
    <cellStyle name="Linked Cell 3 12" xfId="1173"/>
    <cellStyle name="Linked Cell 3 13" xfId="1174"/>
    <cellStyle name="Linked Cell 3 14" xfId="1175"/>
    <cellStyle name="Linked Cell 3 15" xfId="1176"/>
    <cellStyle name="Linked Cell 3 16" xfId="1177"/>
    <cellStyle name="Linked Cell 3 17" xfId="1178"/>
    <cellStyle name="Linked Cell 3 2" xfId="1179"/>
    <cellStyle name="Linked Cell 3 3" xfId="1180"/>
    <cellStyle name="Linked Cell 3 4" xfId="1181"/>
    <cellStyle name="Linked Cell 3 5" xfId="1182"/>
    <cellStyle name="Linked Cell 3 6" xfId="1183"/>
    <cellStyle name="Linked Cell 3 7" xfId="1184"/>
    <cellStyle name="Linked Cell 3 8" xfId="1185"/>
    <cellStyle name="Linked Cell 3 9" xfId="1186"/>
    <cellStyle name="Neutral" xfId="1187"/>
    <cellStyle name="Neutral 2 10" xfId="1188"/>
    <cellStyle name="Neutral 2 11" xfId="1189"/>
    <cellStyle name="Neutral 2 12" xfId="1190"/>
    <cellStyle name="Neutral 2 13" xfId="1191"/>
    <cellStyle name="Neutral 2 14" xfId="1192"/>
    <cellStyle name="Neutral 2 15" xfId="1193"/>
    <cellStyle name="Neutral 2 16" xfId="1194"/>
    <cellStyle name="Neutral 2 17" xfId="1195"/>
    <cellStyle name="Neutral 2 2" xfId="1196"/>
    <cellStyle name="Neutral 2 3" xfId="1197"/>
    <cellStyle name="Neutral 2 4" xfId="1198"/>
    <cellStyle name="Neutral 2 5" xfId="1199"/>
    <cellStyle name="Neutral 2 6" xfId="1200"/>
    <cellStyle name="Neutral 2 7" xfId="1201"/>
    <cellStyle name="Neutral 2 8" xfId="1202"/>
    <cellStyle name="Neutral 2 9" xfId="1203"/>
    <cellStyle name="Neutral 3 10" xfId="1204"/>
    <cellStyle name="Neutral 3 11" xfId="1205"/>
    <cellStyle name="Neutral 3 12" xfId="1206"/>
    <cellStyle name="Neutral 3 13" xfId="1207"/>
    <cellStyle name="Neutral 3 14" xfId="1208"/>
    <cellStyle name="Neutral 3 15" xfId="1209"/>
    <cellStyle name="Neutral 3 16" xfId="1210"/>
    <cellStyle name="Neutral 3 17" xfId="1211"/>
    <cellStyle name="Neutral 3 2" xfId="1212"/>
    <cellStyle name="Neutral 3 3" xfId="1213"/>
    <cellStyle name="Neutral 3 4" xfId="1214"/>
    <cellStyle name="Neutral 3 5" xfId="1215"/>
    <cellStyle name="Neutral 3 6" xfId="1216"/>
    <cellStyle name="Neutral 3 7" xfId="1217"/>
    <cellStyle name="Neutral 3 8" xfId="1218"/>
    <cellStyle name="Neutral 3 9" xfId="1219"/>
    <cellStyle name="Normal 10" xfId="1220"/>
    <cellStyle name="Normal 10 2" xfId="1221"/>
    <cellStyle name="Normal 10 3" xfId="1222"/>
    <cellStyle name="Normal 11" xfId="1223"/>
    <cellStyle name="Normal 11 2" xfId="1224"/>
    <cellStyle name="Normal 12" xfId="1225"/>
    <cellStyle name="Normal 13" xfId="1226"/>
    <cellStyle name="Normal 14" xfId="1227"/>
    <cellStyle name="Normal 14 2" xfId="1228"/>
    <cellStyle name="Normal 15" xfId="1229"/>
    <cellStyle name="Normal 15 2" xfId="1230"/>
    <cellStyle name="Normal 16" xfId="1231"/>
    <cellStyle name="Normal 2" xfId="1232"/>
    <cellStyle name="Normal 2 10" xfId="1233"/>
    <cellStyle name="Normal 2 10 2" xfId="1234"/>
    <cellStyle name="Normal 2 11" xfId="1235"/>
    <cellStyle name="Normal 2 11 2" xfId="1236"/>
    <cellStyle name="Normal 2 12" xfId="1237"/>
    <cellStyle name="Normal 2 13" xfId="1238"/>
    <cellStyle name="Normal 2 14" xfId="1239"/>
    <cellStyle name="Normal 2 15" xfId="1240"/>
    <cellStyle name="Normal 2 18" xfId="1241"/>
    <cellStyle name="Normal 2 2" xfId="1242"/>
    <cellStyle name="Normal 2 2 10" xfId="1243"/>
    <cellStyle name="Normal 2 2 11" xfId="1244"/>
    <cellStyle name="Normal 2 2 12" xfId="1245"/>
    <cellStyle name="Normal 2 2 12 2" xfId="1246"/>
    <cellStyle name="Normal 2 2 13" xfId="1247"/>
    <cellStyle name="Normal 2 2 14" xfId="1248"/>
    <cellStyle name="Normal 2 2 2" xfId="1249"/>
    <cellStyle name="Normal 2 2 2 2" xfId="1250"/>
    <cellStyle name="Normal 2 2 2 2 2" xfId="1251"/>
    <cellStyle name="Normal 2 2 2 3" xfId="1252"/>
    <cellStyle name="Normal 2 2 2 3 2" xfId="1253"/>
    <cellStyle name="Normal 2 2 2 4" xfId="1254"/>
    <cellStyle name="Normal 2 2 3" xfId="1255"/>
    <cellStyle name="Normal 2 2 4" xfId="1256"/>
    <cellStyle name="Normal 2 2 5" xfId="1257"/>
    <cellStyle name="Normal 2 2 5 2" xfId="1258"/>
    <cellStyle name="Normal 2 2 6" xfId="1259"/>
    <cellStyle name="Normal 2 2 7" xfId="1260"/>
    <cellStyle name="Normal 2 2 8" xfId="1261"/>
    <cellStyle name="Normal 2 2 8 2" xfId="1262"/>
    <cellStyle name="Normal 2 2 9" xfId="1263"/>
    <cellStyle name="Normal 2 3" xfId="1264"/>
    <cellStyle name="Normal 2 3 2" xfId="1265"/>
    <cellStyle name="Normal 2 3 2 2" xfId="1266"/>
    <cellStyle name="Normal 2 3 3" xfId="1267"/>
    <cellStyle name="Normal 2 3 3 2" xfId="1268"/>
    <cellStyle name="Normal 2 3 4" xfId="1269"/>
    <cellStyle name="Normal 2 3 4 2" xfId="1270"/>
    <cellStyle name="Normal 2 3 5" xfId="1271"/>
    <cellStyle name="Normal 2 3 5 2" xfId="1272"/>
    <cellStyle name="Normal 2 3 6" xfId="1273"/>
    <cellStyle name="Normal 2 3 6 2" xfId="1274"/>
    <cellStyle name="Normal 2 3 7" xfId="1275"/>
    <cellStyle name="Normal 2 3 8" xfId="1276"/>
    <cellStyle name="Normal 2 3 8 2" xfId="1277"/>
    <cellStyle name="Normal 2 3 9" xfId="1278"/>
    <cellStyle name="Normal 2 4" xfId="1279"/>
    <cellStyle name="Normal 2 4 2" xfId="1280"/>
    <cellStyle name="Normal 2 4 2 2" xfId="1281"/>
    <cellStyle name="Normal 2 4 3" xfId="1282"/>
    <cellStyle name="Normal 2 5" xfId="1283"/>
    <cellStyle name="Normal 2 5 2" xfId="1284"/>
    <cellStyle name="Normal 2 6" xfId="1285"/>
    <cellStyle name="Normal 2 6 2" xfId="1286"/>
    <cellStyle name="Normal 2 7" xfId="1287"/>
    <cellStyle name="Normal 2 8" xfId="1288"/>
    <cellStyle name="Normal 2 8 2" xfId="1289"/>
    <cellStyle name="Normal 2 9" xfId="1290"/>
    <cellStyle name="Normal 3" xfId="1291"/>
    <cellStyle name="Normal 3 2" xfId="1292"/>
    <cellStyle name="Normal 3 2 2" xfId="1293"/>
    <cellStyle name="Normal 3 2 2 2" xfId="1294"/>
    <cellStyle name="Normal 3 2 3" xfId="1295"/>
    <cellStyle name="Normal 3 2 4" xfId="1296"/>
    <cellStyle name="Normal 3 3" xfId="1297"/>
    <cellStyle name="Normal 3 4" xfId="1298"/>
    <cellStyle name="Normal 3 5" xfId="1299"/>
    <cellStyle name="Normal 3 6" xfId="1300"/>
    <cellStyle name="Normal 4" xfId="1301"/>
    <cellStyle name="Normal 4 2" xfId="1302"/>
    <cellStyle name="Normal 4 2 2" xfId="1303"/>
    <cellStyle name="Normal 4 2 2 2" xfId="1304"/>
    <cellStyle name="Normal 4 3" xfId="1305"/>
    <cellStyle name="Normal 4 4" xfId="1306"/>
    <cellStyle name="Normal 4 5" xfId="1307"/>
    <cellStyle name="Normal 5" xfId="1308"/>
    <cellStyle name="Normal 5 2" xfId="1309"/>
    <cellStyle name="Normal 5 2 2" xfId="1310"/>
    <cellStyle name="Normal 5 2 2 2" xfId="1311"/>
    <cellStyle name="Normal 5 3" xfId="1312"/>
    <cellStyle name="Normal 5 4" xfId="1313"/>
    <cellStyle name="Normal 6" xfId="1314"/>
    <cellStyle name="Normal 6 2" xfId="1315"/>
    <cellStyle name="Normal 6 3" xfId="1316"/>
    <cellStyle name="Normal 6 4" xfId="1317"/>
    <cellStyle name="Normal 7" xfId="1318"/>
    <cellStyle name="Normal 7 2" xfId="1319"/>
    <cellStyle name="Normal 7 2 2" xfId="1320"/>
    <cellStyle name="Normal 7 2 3" xfId="1321"/>
    <cellStyle name="Normal 7 3" xfId="1322"/>
    <cellStyle name="Normal 7 4" xfId="1323"/>
    <cellStyle name="Normal 8" xfId="1324"/>
    <cellStyle name="Normal 8 2" xfId="1325"/>
    <cellStyle name="Normal 9" xfId="1326"/>
    <cellStyle name="Normal 9 2" xfId="1327"/>
    <cellStyle name="Note" xfId="1328"/>
    <cellStyle name="Note 2 10" xfId="1329"/>
    <cellStyle name="Note 2 11" xfId="1330"/>
    <cellStyle name="Note 2 12" xfId="1331"/>
    <cellStyle name="Note 2 13" xfId="1332"/>
    <cellStyle name="Note 2 14" xfId="1333"/>
    <cellStyle name="Note 2 15" xfId="1334"/>
    <cellStyle name="Note 2 16" xfId="1335"/>
    <cellStyle name="Note 2 17" xfId="1336"/>
    <cellStyle name="Note 2 2" xfId="1337"/>
    <cellStyle name="Note 2 3" xfId="1338"/>
    <cellStyle name="Note 2 4" xfId="1339"/>
    <cellStyle name="Note 2 5" xfId="1340"/>
    <cellStyle name="Note 2 6" xfId="1341"/>
    <cellStyle name="Note 2 7" xfId="1342"/>
    <cellStyle name="Note 2 8" xfId="1343"/>
    <cellStyle name="Note 2 9" xfId="1344"/>
    <cellStyle name="Note 3 10" xfId="1345"/>
    <cellStyle name="Note 3 11" xfId="1346"/>
    <cellStyle name="Note 3 12" xfId="1347"/>
    <cellStyle name="Note 3 13" xfId="1348"/>
    <cellStyle name="Note 3 14" xfId="1349"/>
    <cellStyle name="Note 3 15" xfId="1350"/>
    <cellStyle name="Note 3 16" xfId="1351"/>
    <cellStyle name="Note 3 17" xfId="1352"/>
    <cellStyle name="Note 3 2" xfId="1353"/>
    <cellStyle name="Note 3 3" xfId="1354"/>
    <cellStyle name="Note 3 4" xfId="1355"/>
    <cellStyle name="Note 3 5" xfId="1356"/>
    <cellStyle name="Note 3 6" xfId="1357"/>
    <cellStyle name="Note 3 7" xfId="1358"/>
    <cellStyle name="Note 3 8" xfId="1359"/>
    <cellStyle name="Note 3 9" xfId="1360"/>
    <cellStyle name="Output" xfId="1361"/>
    <cellStyle name="Output 2 10" xfId="1362"/>
    <cellStyle name="Output 2 11" xfId="1363"/>
    <cellStyle name="Output 2 12" xfId="1364"/>
    <cellStyle name="Output 2 13" xfId="1365"/>
    <cellStyle name="Output 2 14" xfId="1366"/>
    <cellStyle name="Output 2 15" xfId="1367"/>
    <cellStyle name="Output 2 16" xfId="1368"/>
    <cellStyle name="Output 2 17" xfId="1369"/>
    <cellStyle name="Output 2 2" xfId="1370"/>
    <cellStyle name="Output 2 3" xfId="1371"/>
    <cellStyle name="Output 2 4" xfId="1372"/>
    <cellStyle name="Output 2 5" xfId="1373"/>
    <cellStyle name="Output 2 6" xfId="1374"/>
    <cellStyle name="Output 2 7" xfId="1375"/>
    <cellStyle name="Output 2 8" xfId="1376"/>
    <cellStyle name="Output 2 9" xfId="1377"/>
    <cellStyle name="Output 3 10" xfId="1378"/>
    <cellStyle name="Output 3 11" xfId="1379"/>
    <cellStyle name="Output 3 12" xfId="1380"/>
    <cellStyle name="Output 3 13" xfId="1381"/>
    <cellStyle name="Output 3 14" xfId="1382"/>
    <cellStyle name="Output 3 15" xfId="1383"/>
    <cellStyle name="Output 3 16" xfId="1384"/>
    <cellStyle name="Output 3 17" xfId="1385"/>
    <cellStyle name="Output 3 2" xfId="1386"/>
    <cellStyle name="Output 3 3" xfId="1387"/>
    <cellStyle name="Output 3 4" xfId="1388"/>
    <cellStyle name="Output 3 5" xfId="1389"/>
    <cellStyle name="Output 3 6" xfId="1390"/>
    <cellStyle name="Output 3 7" xfId="1391"/>
    <cellStyle name="Output 3 8" xfId="1392"/>
    <cellStyle name="Output 3 9" xfId="1393"/>
    <cellStyle name="Percent" xfId="1394"/>
    <cellStyle name="Percent 2" xfId="1395"/>
    <cellStyle name="Percent 2 10" xfId="1396"/>
    <cellStyle name="Percent 2 11" xfId="1397"/>
    <cellStyle name="Percent 2 12" xfId="1398"/>
    <cellStyle name="Percent 2 12 2" xfId="1399"/>
    <cellStyle name="Percent 2 13" xfId="1400"/>
    <cellStyle name="Percent 2 2" xfId="1401"/>
    <cellStyle name="Percent 2 2 2" xfId="1402"/>
    <cellStyle name="Percent 2 3" xfId="1403"/>
    <cellStyle name="Percent 2 4" xfId="1404"/>
    <cellStyle name="Percent 2 5" xfId="1405"/>
    <cellStyle name="Percent 2 6" xfId="1406"/>
    <cellStyle name="Percent 2 7" xfId="1407"/>
    <cellStyle name="Percent 2 8" xfId="1408"/>
    <cellStyle name="Percent 2 9" xfId="1409"/>
    <cellStyle name="Percent 3" xfId="1410"/>
    <cellStyle name="Percent 4" xfId="1411"/>
    <cellStyle name="Percent 4 2" xfId="1412"/>
    <cellStyle name="Percent 4 3" xfId="1413"/>
    <cellStyle name="Percent 5" xfId="1414"/>
    <cellStyle name="Percent 6" xfId="1415"/>
    <cellStyle name="Title" xfId="1416"/>
    <cellStyle name="Title 2 10" xfId="1417"/>
    <cellStyle name="Title 2 11" xfId="1418"/>
    <cellStyle name="Title 2 12" xfId="1419"/>
    <cellStyle name="Title 2 13" xfId="1420"/>
    <cellStyle name="Title 2 14" xfId="1421"/>
    <cellStyle name="Title 2 15" xfId="1422"/>
    <cellStyle name="Title 2 16" xfId="1423"/>
    <cellStyle name="Title 2 17" xfId="1424"/>
    <cellStyle name="Title 2 2" xfId="1425"/>
    <cellStyle name="Title 2 3" xfId="1426"/>
    <cellStyle name="Title 2 4" xfId="1427"/>
    <cellStyle name="Title 2 5" xfId="1428"/>
    <cellStyle name="Title 2 6" xfId="1429"/>
    <cellStyle name="Title 2 7" xfId="1430"/>
    <cellStyle name="Title 2 8" xfId="1431"/>
    <cellStyle name="Title 2 9" xfId="1432"/>
    <cellStyle name="Title 3 10" xfId="1433"/>
    <cellStyle name="Title 3 11" xfId="1434"/>
    <cellStyle name="Title 3 12" xfId="1435"/>
    <cellStyle name="Title 3 13" xfId="1436"/>
    <cellStyle name="Title 3 14" xfId="1437"/>
    <cellStyle name="Title 3 15" xfId="1438"/>
    <cellStyle name="Title 3 16" xfId="1439"/>
    <cellStyle name="Title 3 17" xfId="1440"/>
    <cellStyle name="Title 3 2" xfId="1441"/>
    <cellStyle name="Title 3 3" xfId="1442"/>
    <cellStyle name="Title 3 4" xfId="1443"/>
    <cellStyle name="Title 3 5" xfId="1444"/>
    <cellStyle name="Title 3 6" xfId="1445"/>
    <cellStyle name="Title 3 7" xfId="1446"/>
    <cellStyle name="Title 3 8" xfId="1447"/>
    <cellStyle name="Title 3 9" xfId="1448"/>
    <cellStyle name="Total" xfId="1449"/>
    <cellStyle name="Total 2 10" xfId="1450"/>
    <cellStyle name="Total 2 11" xfId="1451"/>
    <cellStyle name="Total 2 12" xfId="1452"/>
    <cellStyle name="Total 2 13" xfId="1453"/>
    <cellStyle name="Total 2 14" xfId="1454"/>
    <cellStyle name="Total 2 15" xfId="1455"/>
    <cellStyle name="Total 2 16" xfId="1456"/>
    <cellStyle name="Total 2 17" xfId="1457"/>
    <cellStyle name="Total 2 2" xfId="1458"/>
    <cellStyle name="Total 2 3" xfId="1459"/>
    <cellStyle name="Total 2 4" xfId="1460"/>
    <cellStyle name="Total 2 5" xfId="1461"/>
    <cellStyle name="Total 2 6" xfId="1462"/>
    <cellStyle name="Total 2 7" xfId="1463"/>
    <cellStyle name="Total 2 8" xfId="1464"/>
    <cellStyle name="Total 2 9" xfId="1465"/>
    <cellStyle name="Total 3 10" xfId="1466"/>
    <cellStyle name="Total 3 11" xfId="1467"/>
    <cellStyle name="Total 3 12" xfId="1468"/>
    <cellStyle name="Total 3 13" xfId="1469"/>
    <cellStyle name="Total 3 14" xfId="1470"/>
    <cellStyle name="Total 3 15" xfId="1471"/>
    <cellStyle name="Total 3 16" xfId="1472"/>
    <cellStyle name="Total 3 17" xfId="1473"/>
    <cellStyle name="Total 3 2" xfId="1474"/>
    <cellStyle name="Total 3 3" xfId="1475"/>
    <cellStyle name="Total 3 4" xfId="1476"/>
    <cellStyle name="Total 3 5" xfId="1477"/>
    <cellStyle name="Total 3 6" xfId="1478"/>
    <cellStyle name="Total 3 7" xfId="1479"/>
    <cellStyle name="Total 3 8" xfId="1480"/>
    <cellStyle name="Total 3 9" xfId="1481"/>
    <cellStyle name="Warning Text" xfId="1482"/>
    <cellStyle name="Warning Text 2 10" xfId="1483"/>
    <cellStyle name="Warning Text 2 11" xfId="1484"/>
    <cellStyle name="Warning Text 2 12" xfId="1485"/>
    <cellStyle name="Warning Text 2 13" xfId="1486"/>
    <cellStyle name="Warning Text 2 14" xfId="1487"/>
    <cellStyle name="Warning Text 2 15" xfId="1488"/>
    <cellStyle name="Warning Text 2 16" xfId="1489"/>
    <cellStyle name="Warning Text 2 17" xfId="1490"/>
    <cellStyle name="Warning Text 2 2" xfId="1491"/>
    <cellStyle name="Warning Text 2 3" xfId="1492"/>
    <cellStyle name="Warning Text 2 4" xfId="1493"/>
    <cellStyle name="Warning Text 2 5" xfId="1494"/>
    <cellStyle name="Warning Text 2 6" xfId="1495"/>
    <cellStyle name="Warning Text 2 7" xfId="1496"/>
    <cellStyle name="Warning Text 2 8" xfId="1497"/>
    <cellStyle name="Warning Text 2 9" xfId="1498"/>
    <cellStyle name="Warning Text 3 10" xfId="1499"/>
    <cellStyle name="Warning Text 3 11" xfId="1500"/>
    <cellStyle name="Warning Text 3 12" xfId="1501"/>
    <cellStyle name="Warning Text 3 13" xfId="1502"/>
    <cellStyle name="Warning Text 3 14" xfId="1503"/>
    <cellStyle name="Warning Text 3 15" xfId="1504"/>
    <cellStyle name="Warning Text 3 16" xfId="1505"/>
    <cellStyle name="Warning Text 3 17" xfId="1506"/>
    <cellStyle name="Warning Text 3 2" xfId="1507"/>
    <cellStyle name="Warning Text 3 3" xfId="1508"/>
    <cellStyle name="Warning Text 3 4" xfId="1509"/>
    <cellStyle name="Warning Text 3 5" xfId="1510"/>
    <cellStyle name="Warning Text 3 6" xfId="1511"/>
    <cellStyle name="Warning Text 3 7" xfId="1512"/>
    <cellStyle name="Warning Text 3 8" xfId="1513"/>
    <cellStyle name="Warning Text 3 9" xfId="1514"/>
  </cellStyles>
  <dxfs count="1">
    <dxf>
      <fill>
        <patternFill patternType="solid">
          <fgColor rgb="FFFFFF00"/>
          <bgColor rgb="FF0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4"/>
  <sheetViews>
    <sheetView tabSelected="1" zoomScale="120" zoomScaleNormal="120" zoomScaleSheetLayoutView="120" workbookViewId="0" topLeftCell="A1">
      <pane ySplit="2" topLeftCell="A193" activePane="bottomLeft" state="frozen"/>
      <selection pane="topLeft" activeCell="A1" sqref="A1"/>
      <selection pane="bottomLeft" activeCell="A1" sqref="A1:S204"/>
    </sheetView>
  </sheetViews>
  <sheetFormatPr defaultColWidth="9.140625" defaultRowHeight="15"/>
  <cols>
    <col min="1" max="1" width="7.8515625" style="30" customWidth="1"/>
    <col min="2" max="2" width="16.28125" style="29" customWidth="1"/>
    <col min="3" max="3" width="19.7109375" style="30" customWidth="1"/>
    <col min="4" max="4" width="17.00390625" style="30" customWidth="1"/>
    <col min="5" max="5" width="8.8515625" style="31" customWidth="1"/>
    <col min="6" max="7" width="8.8515625" style="32" hidden="1" customWidth="1"/>
    <col min="8" max="8" width="10.00390625" style="32" hidden="1" customWidth="1"/>
    <col min="9" max="9" width="9.421875" style="32" hidden="1" customWidth="1"/>
    <col min="10" max="10" width="12.140625" style="33" customWidth="1"/>
    <col min="11" max="11" width="13.57421875" style="52" customWidth="1"/>
    <col min="12" max="12" width="9.140625" style="52" customWidth="1"/>
    <col min="13" max="13" width="9.140625" style="7" customWidth="1"/>
    <col min="14" max="14" width="0" style="7" hidden="1" customWidth="1"/>
    <col min="15" max="15" width="9.140625" style="52" customWidth="1"/>
    <col min="16" max="18" width="9.140625" style="7" customWidth="1"/>
    <col min="19" max="19" width="11.28125" style="8" customWidth="1"/>
    <col min="20" max="16384" width="9.140625" style="8" customWidth="1"/>
  </cols>
  <sheetData>
    <row r="1" ht="12">
      <c r="A1" s="30" t="s">
        <v>404</v>
      </c>
    </row>
    <row r="2" spans="1:19" s="1" customFormat="1" ht="48">
      <c r="A2" s="37" t="s">
        <v>384</v>
      </c>
      <c r="B2" s="4" t="s">
        <v>385</v>
      </c>
      <c r="C2" s="4" t="s">
        <v>403</v>
      </c>
      <c r="D2" s="4" t="s">
        <v>386</v>
      </c>
      <c r="E2" s="38" t="s">
        <v>387</v>
      </c>
      <c r="F2" s="39" t="s">
        <v>388</v>
      </c>
      <c r="G2" s="39" t="s">
        <v>389</v>
      </c>
      <c r="H2" s="39" t="s">
        <v>390</v>
      </c>
      <c r="I2" s="39" t="s">
        <v>391</v>
      </c>
      <c r="J2" s="6" t="s">
        <v>392</v>
      </c>
      <c r="K2" s="48" t="s">
        <v>393</v>
      </c>
      <c r="L2" s="49" t="s">
        <v>394</v>
      </c>
      <c r="M2" s="44" t="s">
        <v>395</v>
      </c>
      <c r="N2" s="44" t="s">
        <v>402</v>
      </c>
      <c r="O2" s="53" t="s">
        <v>396</v>
      </c>
      <c r="P2" s="44" t="s">
        <v>398</v>
      </c>
      <c r="Q2" s="47" t="s">
        <v>397</v>
      </c>
      <c r="R2" s="47" t="s">
        <v>401</v>
      </c>
      <c r="S2" s="4" t="s">
        <v>399</v>
      </c>
    </row>
    <row r="3" spans="1:19" s="36" customFormat="1" ht="12">
      <c r="A3" s="40">
        <v>1</v>
      </c>
      <c r="B3" s="41">
        <v>2</v>
      </c>
      <c r="C3" s="41">
        <v>3</v>
      </c>
      <c r="D3" s="41">
        <v>4</v>
      </c>
      <c r="E3" s="42">
        <v>5</v>
      </c>
      <c r="F3" s="42"/>
      <c r="G3" s="42"/>
      <c r="H3" s="42"/>
      <c r="I3" s="42"/>
      <c r="J3" s="41">
        <v>6</v>
      </c>
      <c r="K3" s="43">
        <v>7</v>
      </c>
      <c r="L3" s="41">
        <v>8</v>
      </c>
      <c r="M3" s="40">
        <v>9</v>
      </c>
      <c r="N3" s="40"/>
      <c r="O3" s="40">
        <v>10</v>
      </c>
      <c r="P3" s="43">
        <v>11</v>
      </c>
      <c r="Q3" s="43">
        <v>12</v>
      </c>
      <c r="R3" s="41">
        <v>13</v>
      </c>
      <c r="S3" s="41"/>
    </row>
    <row r="4" spans="1:19" ht="34.5" customHeight="1">
      <c r="A4" s="4">
        <v>1</v>
      </c>
      <c r="B4" s="3" t="s">
        <v>0</v>
      </c>
      <c r="C4" s="4" t="s">
        <v>1</v>
      </c>
      <c r="D4" s="4" t="s">
        <v>341</v>
      </c>
      <c r="E4" s="5" t="s">
        <v>382</v>
      </c>
      <c r="F4" s="6"/>
      <c r="G4" s="6">
        <v>100</v>
      </c>
      <c r="H4" s="6">
        <v>2000</v>
      </c>
      <c r="I4" s="6">
        <v>3300</v>
      </c>
      <c r="J4" s="6">
        <f>F4+G4+H4+I4</f>
        <v>5400</v>
      </c>
      <c r="K4" s="50"/>
      <c r="L4" s="50"/>
      <c r="M4" s="45"/>
      <c r="N4" s="45">
        <f>ROUND(M4,2)</f>
        <v>0</v>
      </c>
      <c r="O4" s="50"/>
      <c r="P4" s="45">
        <f>N4+N4*O4/100</f>
        <v>0</v>
      </c>
      <c r="Q4" s="45">
        <f>J4*N4</f>
        <v>0</v>
      </c>
      <c r="R4" s="45">
        <f>J4*P4</f>
        <v>0</v>
      </c>
      <c r="S4" s="19"/>
    </row>
    <row r="5" spans="1:19" ht="34.5" customHeight="1">
      <c r="A5" s="4">
        <v>2</v>
      </c>
      <c r="B5" s="3" t="s">
        <v>3</v>
      </c>
      <c r="C5" s="4" t="s">
        <v>4</v>
      </c>
      <c r="D5" s="4" t="s">
        <v>209</v>
      </c>
      <c r="E5" s="5" t="s">
        <v>382</v>
      </c>
      <c r="F5" s="6">
        <v>40400</v>
      </c>
      <c r="G5" s="6">
        <v>300</v>
      </c>
      <c r="H5" s="6">
        <v>6000</v>
      </c>
      <c r="I5" s="6"/>
      <c r="J5" s="6">
        <f aca="true" t="shared" si="0" ref="J5:J67">F5+G5+H5+I5</f>
        <v>46700</v>
      </c>
      <c r="K5" s="50"/>
      <c r="L5" s="50"/>
      <c r="M5" s="45"/>
      <c r="N5" s="45">
        <f aca="true" t="shared" si="1" ref="N5:N68">ROUND(M5,2)</f>
        <v>0</v>
      </c>
      <c r="O5" s="50"/>
      <c r="P5" s="45">
        <f aca="true" t="shared" si="2" ref="P5:P68">N5+N5*O5/100</f>
        <v>0</v>
      </c>
      <c r="Q5" s="45">
        <f aca="true" t="shared" si="3" ref="Q5:Q68">J5*N5</f>
        <v>0</v>
      </c>
      <c r="R5" s="45">
        <f aca="true" t="shared" si="4" ref="R5:R68">J5*P5</f>
        <v>0</v>
      </c>
      <c r="S5" s="19"/>
    </row>
    <row r="6" spans="1:19" ht="34.5" customHeight="1">
      <c r="A6" s="4">
        <v>3</v>
      </c>
      <c r="B6" s="9" t="s">
        <v>5</v>
      </c>
      <c r="C6" s="4" t="s">
        <v>6</v>
      </c>
      <c r="D6" s="4" t="s">
        <v>253</v>
      </c>
      <c r="E6" s="5" t="s">
        <v>382</v>
      </c>
      <c r="F6" s="6"/>
      <c r="G6" s="6"/>
      <c r="H6" s="6">
        <v>500</v>
      </c>
      <c r="I6" s="6"/>
      <c r="J6" s="6">
        <f t="shared" si="0"/>
        <v>500</v>
      </c>
      <c r="K6" s="50"/>
      <c r="L6" s="50"/>
      <c r="M6" s="45"/>
      <c r="N6" s="45">
        <f t="shared" si="1"/>
        <v>0</v>
      </c>
      <c r="O6" s="50"/>
      <c r="P6" s="45">
        <f t="shared" si="2"/>
        <v>0</v>
      </c>
      <c r="Q6" s="45">
        <f t="shared" si="3"/>
        <v>0</v>
      </c>
      <c r="R6" s="45">
        <f t="shared" si="4"/>
        <v>0</v>
      </c>
      <c r="S6" s="19"/>
    </row>
    <row r="7" spans="1:19" ht="34.5" customHeight="1">
      <c r="A7" s="10">
        <v>4</v>
      </c>
      <c r="B7" s="3" t="s">
        <v>188</v>
      </c>
      <c r="C7" s="4" t="s">
        <v>8</v>
      </c>
      <c r="D7" s="4" t="s">
        <v>227</v>
      </c>
      <c r="E7" s="5" t="s">
        <v>382</v>
      </c>
      <c r="F7" s="6">
        <v>8000</v>
      </c>
      <c r="G7" s="6">
        <v>50</v>
      </c>
      <c r="H7" s="6">
        <v>1000</v>
      </c>
      <c r="I7" s="6">
        <v>30</v>
      </c>
      <c r="J7" s="6">
        <f t="shared" si="0"/>
        <v>9080</v>
      </c>
      <c r="K7" s="50"/>
      <c r="L7" s="50"/>
      <c r="M7" s="45"/>
      <c r="N7" s="45">
        <f t="shared" si="1"/>
        <v>0</v>
      </c>
      <c r="O7" s="50"/>
      <c r="P7" s="45">
        <f t="shared" si="2"/>
        <v>0</v>
      </c>
      <c r="Q7" s="45">
        <f t="shared" si="3"/>
        <v>0</v>
      </c>
      <c r="R7" s="45">
        <f t="shared" si="4"/>
        <v>0</v>
      </c>
      <c r="S7" s="19"/>
    </row>
    <row r="8" spans="1:19" ht="34.5" customHeight="1">
      <c r="A8" s="4">
        <v>5</v>
      </c>
      <c r="B8" s="3" t="s">
        <v>7</v>
      </c>
      <c r="C8" s="4" t="s">
        <v>8</v>
      </c>
      <c r="D8" s="4" t="s">
        <v>278</v>
      </c>
      <c r="E8" s="5" t="s">
        <v>382</v>
      </c>
      <c r="F8" s="6">
        <v>2796</v>
      </c>
      <c r="G8" s="6">
        <v>300</v>
      </c>
      <c r="H8" s="6">
        <v>900</v>
      </c>
      <c r="I8" s="6">
        <v>990</v>
      </c>
      <c r="J8" s="6">
        <f t="shared" si="0"/>
        <v>4986</v>
      </c>
      <c r="K8" s="50"/>
      <c r="L8" s="50"/>
      <c r="M8" s="45"/>
      <c r="N8" s="45">
        <f t="shared" si="1"/>
        <v>0</v>
      </c>
      <c r="O8" s="50"/>
      <c r="P8" s="45">
        <f t="shared" si="2"/>
        <v>0</v>
      </c>
      <c r="Q8" s="45">
        <f t="shared" si="3"/>
        <v>0</v>
      </c>
      <c r="R8" s="45">
        <f t="shared" si="4"/>
        <v>0</v>
      </c>
      <c r="S8" s="19"/>
    </row>
    <row r="9" spans="1:19" ht="34.5" customHeight="1">
      <c r="A9" s="4">
        <v>6</v>
      </c>
      <c r="B9" s="3" t="s">
        <v>10</v>
      </c>
      <c r="C9" s="4" t="s">
        <v>8</v>
      </c>
      <c r="D9" s="4" t="s">
        <v>319</v>
      </c>
      <c r="E9" s="5" t="s">
        <v>382</v>
      </c>
      <c r="F9" s="6">
        <v>18000</v>
      </c>
      <c r="G9" s="6">
        <v>500</v>
      </c>
      <c r="H9" s="6">
        <v>600</v>
      </c>
      <c r="I9" s="6">
        <v>2100</v>
      </c>
      <c r="J9" s="6">
        <f t="shared" si="0"/>
        <v>21200</v>
      </c>
      <c r="K9" s="50"/>
      <c r="L9" s="50"/>
      <c r="M9" s="45"/>
      <c r="N9" s="45">
        <f t="shared" si="1"/>
        <v>0</v>
      </c>
      <c r="O9" s="50"/>
      <c r="P9" s="45">
        <f t="shared" si="2"/>
        <v>0</v>
      </c>
      <c r="Q9" s="45">
        <f t="shared" si="3"/>
        <v>0</v>
      </c>
      <c r="R9" s="45">
        <f t="shared" si="4"/>
        <v>0</v>
      </c>
      <c r="S9" s="19"/>
    </row>
    <row r="10" spans="1:19" ht="34.5" customHeight="1">
      <c r="A10" s="4">
        <v>7</v>
      </c>
      <c r="B10" s="3" t="s">
        <v>11</v>
      </c>
      <c r="C10" s="4" t="s">
        <v>8</v>
      </c>
      <c r="D10" s="4" t="s">
        <v>373</v>
      </c>
      <c r="E10" s="5" t="s">
        <v>382</v>
      </c>
      <c r="F10" s="6">
        <v>6000</v>
      </c>
      <c r="G10" s="6"/>
      <c r="H10" s="6">
        <v>20</v>
      </c>
      <c r="I10" s="6"/>
      <c r="J10" s="6">
        <f t="shared" si="0"/>
        <v>6020</v>
      </c>
      <c r="K10" s="50"/>
      <c r="L10" s="50"/>
      <c r="M10" s="45"/>
      <c r="N10" s="45">
        <f t="shared" si="1"/>
        <v>0</v>
      </c>
      <c r="O10" s="50"/>
      <c r="P10" s="45">
        <f t="shared" si="2"/>
        <v>0</v>
      </c>
      <c r="Q10" s="45">
        <f t="shared" si="3"/>
        <v>0</v>
      </c>
      <c r="R10" s="45">
        <f t="shared" si="4"/>
        <v>0</v>
      </c>
      <c r="S10" s="19"/>
    </row>
    <row r="11" spans="1:19" ht="34.5" customHeight="1">
      <c r="A11" s="4">
        <v>8</v>
      </c>
      <c r="B11" s="2" t="s">
        <v>12</v>
      </c>
      <c r="C11" s="11" t="s">
        <v>8</v>
      </c>
      <c r="D11" s="4" t="s">
        <v>335</v>
      </c>
      <c r="E11" s="5" t="s">
        <v>382</v>
      </c>
      <c r="F11" s="6">
        <v>240</v>
      </c>
      <c r="G11" s="6"/>
      <c r="H11" s="6"/>
      <c r="I11" s="6"/>
      <c r="J11" s="6">
        <f t="shared" si="0"/>
        <v>240</v>
      </c>
      <c r="K11" s="50"/>
      <c r="L11" s="50"/>
      <c r="M11" s="45"/>
      <c r="N11" s="45">
        <f t="shared" si="1"/>
        <v>0</v>
      </c>
      <c r="O11" s="50"/>
      <c r="P11" s="45">
        <f t="shared" si="2"/>
        <v>0</v>
      </c>
      <c r="Q11" s="45">
        <f t="shared" si="3"/>
        <v>0</v>
      </c>
      <c r="R11" s="45">
        <f t="shared" si="4"/>
        <v>0</v>
      </c>
      <c r="S11" s="19"/>
    </row>
    <row r="12" spans="1:19" ht="34.5" customHeight="1">
      <c r="A12" s="4">
        <v>9</v>
      </c>
      <c r="B12" s="3" t="s">
        <v>187</v>
      </c>
      <c r="C12" s="4" t="s">
        <v>13</v>
      </c>
      <c r="D12" s="4" t="s">
        <v>336</v>
      </c>
      <c r="E12" s="5" t="s">
        <v>382</v>
      </c>
      <c r="F12" s="6">
        <v>40</v>
      </c>
      <c r="G12" s="6"/>
      <c r="H12" s="6"/>
      <c r="I12" s="6"/>
      <c r="J12" s="6">
        <f t="shared" si="0"/>
        <v>40</v>
      </c>
      <c r="K12" s="50"/>
      <c r="L12" s="50"/>
      <c r="M12" s="45"/>
      <c r="N12" s="45">
        <f t="shared" si="1"/>
        <v>0</v>
      </c>
      <c r="O12" s="50"/>
      <c r="P12" s="45">
        <f t="shared" si="2"/>
        <v>0</v>
      </c>
      <c r="Q12" s="45">
        <f t="shared" si="3"/>
        <v>0</v>
      </c>
      <c r="R12" s="45">
        <f t="shared" si="4"/>
        <v>0</v>
      </c>
      <c r="S12" s="19"/>
    </row>
    <row r="13" spans="1:19" ht="34.5" customHeight="1">
      <c r="A13" s="4">
        <v>10</v>
      </c>
      <c r="B13" s="3" t="s">
        <v>14</v>
      </c>
      <c r="C13" s="4" t="s">
        <v>15</v>
      </c>
      <c r="D13" s="4" t="s">
        <v>334</v>
      </c>
      <c r="E13" s="5" t="s">
        <v>382</v>
      </c>
      <c r="F13" s="6">
        <v>800</v>
      </c>
      <c r="G13" s="6"/>
      <c r="H13" s="6">
        <v>600</v>
      </c>
      <c r="I13" s="6"/>
      <c r="J13" s="6">
        <f t="shared" si="0"/>
        <v>1400</v>
      </c>
      <c r="K13" s="50"/>
      <c r="L13" s="50"/>
      <c r="M13" s="45"/>
      <c r="N13" s="45">
        <f t="shared" si="1"/>
        <v>0</v>
      </c>
      <c r="O13" s="50"/>
      <c r="P13" s="45">
        <f t="shared" si="2"/>
        <v>0</v>
      </c>
      <c r="Q13" s="45">
        <f t="shared" si="3"/>
        <v>0</v>
      </c>
      <c r="R13" s="45">
        <f t="shared" si="4"/>
        <v>0</v>
      </c>
      <c r="S13" s="19"/>
    </row>
    <row r="14" spans="1:19" ht="34.5" customHeight="1">
      <c r="A14" s="4">
        <v>11</v>
      </c>
      <c r="B14" s="3" t="s">
        <v>179</v>
      </c>
      <c r="C14" s="4" t="s">
        <v>16</v>
      </c>
      <c r="D14" s="4" t="s">
        <v>310</v>
      </c>
      <c r="E14" s="5" t="s">
        <v>382</v>
      </c>
      <c r="F14" s="6">
        <v>160</v>
      </c>
      <c r="G14" s="6"/>
      <c r="H14" s="6"/>
      <c r="I14" s="6">
        <v>600</v>
      </c>
      <c r="J14" s="6">
        <f t="shared" si="0"/>
        <v>760</v>
      </c>
      <c r="K14" s="50"/>
      <c r="L14" s="50"/>
      <c r="M14" s="45"/>
      <c r="N14" s="45">
        <f t="shared" si="1"/>
        <v>0</v>
      </c>
      <c r="O14" s="50"/>
      <c r="P14" s="45">
        <f t="shared" si="2"/>
        <v>0</v>
      </c>
      <c r="Q14" s="45">
        <f t="shared" si="3"/>
        <v>0</v>
      </c>
      <c r="R14" s="45">
        <f t="shared" si="4"/>
        <v>0</v>
      </c>
      <c r="S14" s="19"/>
    </row>
    <row r="15" spans="1:19" ht="34.5" customHeight="1">
      <c r="A15" s="4">
        <v>12</v>
      </c>
      <c r="B15" s="3" t="s">
        <v>17</v>
      </c>
      <c r="C15" s="4" t="s">
        <v>8</v>
      </c>
      <c r="D15" s="4" t="s">
        <v>361</v>
      </c>
      <c r="E15" s="5" t="s">
        <v>382</v>
      </c>
      <c r="F15" s="6">
        <v>500</v>
      </c>
      <c r="G15" s="6">
        <v>100</v>
      </c>
      <c r="H15" s="6">
        <v>100</v>
      </c>
      <c r="I15" s="6">
        <v>100</v>
      </c>
      <c r="J15" s="6">
        <f t="shared" si="0"/>
        <v>800</v>
      </c>
      <c r="K15" s="50"/>
      <c r="L15" s="50"/>
      <c r="M15" s="45"/>
      <c r="N15" s="45">
        <f t="shared" si="1"/>
        <v>0</v>
      </c>
      <c r="O15" s="50"/>
      <c r="P15" s="45">
        <f t="shared" si="2"/>
        <v>0</v>
      </c>
      <c r="Q15" s="45">
        <f t="shared" si="3"/>
        <v>0</v>
      </c>
      <c r="R15" s="45">
        <f t="shared" si="4"/>
        <v>0</v>
      </c>
      <c r="S15" s="19"/>
    </row>
    <row r="16" spans="1:19" ht="34.5" customHeight="1">
      <c r="A16" s="10">
        <v>13</v>
      </c>
      <c r="B16" s="3" t="s">
        <v>167</v>
      </c>
      <c r="C16" s="4" t="s">
        <v>165</v>
      </c>
      <c r="D16" s="4" t="s">
        <v>366</v>
      </c>
      <c r="E16" s="5" t="s">
        <v>382</v>
      </c>
      <c r="F16" s="6">
        <v>24000</v>
      </c>
      <c r="G16" s="6">
        <v>800</v>
      </c>
      <c r="H16" s="6">
        <v>500</v>
      </c>
      <c r="I16" s="6">
        <v>500</v>
      </c>
      <c r="J16" s="6">
        <f t="shared" si="0"/>
        <v>25800</v>
      </c>
      <c r="K16" s="50"/>
      <c r="L16" s="50"/>
      <c r="M16" s="45"/>
      <c r="N16" s="45">
        <f t="shared" si="1"/>
        <v>0</v>
      </c>
      <c r="O16" s="50"/>
      <c r="P16" s="45">
        <f t="shared" si="2"/>
        <v>0</v>
      </c>
      <c r="Q16" s="45">
        <f t="shared" si="3"/>
        <v>0</v>
      </c>
      <c r="R16" s="45">
        <f t="shared" si="4"/>
        <v>0</v>
      </c>
      <c r="S16" s="19"/>
    </row>
    <row r="17" spans="1:19" ht="34.5" customHeight="1">
      <c r="A17" s="4">
        <v>14</v>
      </c>
      <c r="B17" s="3" t="s">
        <v>19</v>
      </c>
      <c r="C17" s="13" t="s">
        <v>379</v>
      </c>
      <c r="D17" s="4" t="s">
        <v>226</v>
      </c>
      <c r="E17" s="5" t="s">
        <v>382</v>
      </c>
      <c r="F17" s="6">
        <v>20000</v>
      </c>
      <c r="G17" s="6">
        <v>1500</v>
      </c>
      <c r="H17" s="6">
        <v>4000</v>
      </c>
      <c r="I17" s="6">
        <v>2200</v>
      </c>
      <c r="J17" s="6">
        <f t="shared" si="0"/>
        <v>27700</v>
      </c>
      <c r="K17" s="50"/>
      <c r="L17" s="50"/>
      <c r="M17" s="45"/>
      <c r="N17" s="45">
        <f t="shared" si="1"/>
        <v>0</v>
      </c>
      <c r="O17" s="50"/>
      <c r="P17" s="45">
        <f t="shared" si="2"/>
        <v>0</v>
      </c>
      <c r="Q17" s="45">
        <f t="shared" si="3"/>
        <v>0</v>
      </c>
      <c r="R17" s="45">
        <f t="shared" si="4"/>
        <v>0</v>
      </c>
      <c r="S17" s="19"/>
    </row>
    <row r="18" spans="1:19" ht="34.5" customHeight="1">
      <c r="A18" s="4">
        <v>15</v>
      </c>
      <c r="B18" s="3" t="s">
        <v>21</v>
      </c>
      <c r="C18" s="4" t="s">
        <v>8</v>
      </c>
      <c r="D18" s="4" t="s">
        <v>341</v>
      </c>
      <c r="E18" s="5" t="s">
        <v>382</v>
      </c>
      <c r="F18" s="6">
        <v>4000</v>
      </c>
      <c r="G18" s="6">
        <v>1000</v>
      </c>
      <c r="H18" s="6">
        <v>3000</v>
      </c>
      <c r="I18" s="6">
        <v>1350</v>
      </c>
      <c r="J18" s="6">
        <f t="shared" si="0"/>
        <v>9350</v>
      </c>
      <c r="K18" s="50"/>
      <c r="L18" s="50"/>
      <c r="M18" s="45"/>
      <c r="N18" s="45">
        <f t="shared" si="1"/>
        <v>0</v>
      </c>
      <c r="O18" s="50"/>
      <c r="P18" s="45">
        <f t="shared" si="2"/>
        <v>0</v>
      </c>
      <c r="Q18" s="45">
        <f t="shared" si="3"/>
        <v>0</v>
      </c>
      <c r="R18" s="45">
        <f t="shared" si="4"/>
        <v>0</v>
      </c>
      <c r="S18" s="19"/>
    </row>
    <row r="19" spans="1:19" ht="34.5" customHeight="1">
      <c r="A19" s="4">
        <v>16</v>
      </c>
      <c r="B19" s="3" t="s">
        <v>22</v>
      </c>
      <c r="C19" s="4" t="s">
        <v>23</v>
      </c>
      <c r="D19" s="4" t="s">
        <v>350</v>
      </c>
      <c r="E19" s="5" t="s">
        <v>382</v>
      </c>
      <c r="F19" s="6">
        <v>1200</v>
      </c>
      <c r="G19" s="6"/>
      <c r="H19" s="6"/>
      <c r="I19" s="6"/>
      <c r="J19" s="6">
        <f t="shared" si="0"/>
        <v>1200</v>
      </c>
      <c r="K19" s="50"/>
      <c r="L19" s="50"/>
      <c r="M19" s="45"/>
      <c r="N19" s="45">
        <f t="shared" si="1"/>
        <v>0</v>
      </c>
      <c r="O19" s="50"/>
      <c r="P19" s="45">
        <f t="shared" si="2"/>
        <v>0</v>
      </c>
      <c r="Q19" s="45">
        <f t="shared" si="3"/>
        <v>0</v>
      </c>
      <c r="R19" s="45">
        <f t="shared" si="4"/>
        <v>0</v>
      </c>
      <c r="S19" s="19"/>
    </row>
    <row r="20" spans="1:19" ht="34.5" customHeight="1">
      <c r="A20" s="4">
        <v>17</v>
      </c>
      <c r="B20" s="3" t="s">
        <v>25</v>
      </c>
      <c r="C20" s="4" t="s">
        <v>8</v>
      </c>
      <c r="D20" s="4" t="s">
        <v>275</v>
      </c>
      <c r="E20" s="5" t="s">
        <v>382</v>
      </c>
      <c r="F20" s="6">
        <v>12000</v>
      </c>
      <c r="G20" s="6"/>
      <c r="H20" s="6">
        <v>300</v>
      </c>
      <c r="I20" s="6"/>
      <c r="J20" s="6">
        <f t="shared" si="0"/>
        <v>12300</v>
      </c>
      <c r="K20" s="50"/>
      <c r="L20" s="50"/>
      <c r="M20" s="45"/>
      <c r="N20" s="45">
        <f t="shared" si="1"/>
        <v>0</v>
      </c>
      <c r="O20" s="50"/>
      <c r="P20" s="45">
        <f t="shared" si="2"/>
        <v>0</v>
      </c>
      <c r="Q20" s="45">
        <f t="shared" si="3"/>
        <v>0</v>
      </c>
      <c r="R20" s="45">
        <f t="shared" si="4"/>
        <v>0</v>
      </c>
      <c r="S20" s="19"/>
    </row>
    <row r="21" spans="1:19" ht="34.5" customHeight="1">
      <c r="A21" s="4">
        <v>18</v>
      </c>
      <c r="B21" s="3" t="s">
        <v>27</v>
      </c>
      <c r="C21" s="4" t="s">
        <v>8</v>
      </c>
      <c r="D21" s="4" t="s">
        <v>242</v>
      </c>
      <c r="E21" s="5" t="s">
        <v>382</v>
      </c>
      <c r="F21" s="6"/>
      <c r="G21" s="6"/>
      <c r="H21" s="6">
        <v>50</v>
      </c>
      <c r="I21" s="6"/>
      <c r="J21" s="6">
        <f t="shared" si="0"/>
        <v>50</v>
      </c>
      <c r="K21" s="50"/>
      <c r="L21" s="50"/>
      <c r="M21" s="45"/>
      <c r="N21" s="45">
        <f t="shared" si="1"/>
        <v>0</v>
      </c>
      <c r="O21" s="50"/>
      <c r="P21" s="45">
        <f t="shared" si="2"/>
        <v>0</v>
      </c>
      <c r="Q21" s="45">
        <f t="shared" si="3"/>
        <v>0</v>
      </c>
      <c r="R21" s="45">
        <f t="shared" si="4"/>
        <v>0</v>
      </c>
      <c r="S21" s="19"/>
    </row>
    <row r="22" spans="1:19" ht="34.5" customHeight="1">
      <c r="A22" s="4">
        <v>19</v>
      </c>
      <c r="B22" s="3" t="s">
        <v>28</v>
      </c>
      <c r="C22" s="4" t="s">
        <v>29</v>
      </c>
      <c r="D22" s="4" t="s">
        <v>250</v>
      </c>
      <c r="E22" s="5" t="s">
        <v>382</v>
      </c>
      <c r="F22" s="6">
        <v>2000</v>
      </c>
      <c r="G22" s="6"/>
      <c r="H22" s="6">
        <v>900</v>
      </c>
      <c r="I22" s="6">
        <v>370</v>
      </c>
      <c r="J22" s="6">
        <f t="shared" si="0"/>
        <v>3270</v>
      </c>
      <c r="K22" s="50"/>
      <c r="L22" s="50"/>
      <c r="M22" s="45"/>
      <c r="N22" s="45">
        <f t="shared" si="1"/>
        <v>0</v>
      </c>
      <c r="O22" s="50"/>
      <c r="P22" s="45">
        <f t="shared" si="2"/>
        <v>0</v>
      </c>
      <c r="Q22" s="45">
        <f t="shared" si="3"/>
        <v>0</v>
      </c>
      <c r="R22" s="45">
        <f t="shared" si="4"/>
        <v>0</v>
      </c>
      <c r="S22" s="19"/>
    </row>
    <row r="23" spans="1:19" ht="34.5" customHeight="1">
      <c r="A23" s="4">
        <v>20</v>
      </c>
      <c r="B23" s="3" t="s">
        <v>28</v>
      </c>
      <c r="C23" s="4" t="s">
        <v>29</v>
      </c>
      <c r="D23" s="4" t="s">
        <v>251</v>
      </c>
      <c r="E23" s="5" t="s">
        <v>382</v>
      </c>
      <c r="F23" s="6">
        <v>2000</v>
      </c>
      <c r="G23" s="6">
        <v>200</v>
      </c>
      <c r="H23" s="6">
        <v>900</v>
      </c>
      <c r="I23" s="6">
        <v>800</v>
      </c>
      <c r="J23" s="6">
        <f t="shared" si="0"/>
        <v>3900</v>
      </c>
      <c r="K23" s="50"/>
      <c r="L23" s="50"/>
      <c r="M23" s="45"/>
      <c r="N23" s="45">
        <f t="shared" si="1"/>
        <v>0</v>
      </c>
      <c r="O23" s="50"/>
      <c r="P23" s="45">
        <f t="shared" si="2"/>
        <v>0</v>
      </c>
      <c r="Q23" s="45">
        <f t="shared" si="3"/>
        <v>0</v>
      </c>
      <c r="R23" s="45">
        <f t="shared" si="4"/>
        <v>0</v>
      </c>
      <c r="S23" s="19"/>
    </row>
    <row r="24" spans="1:19" ht="34.5" customHeight="1">
      <c r="A24" s="4">
        <v>21</v>
      </c>
      <c r="B24" s="3" t="s">
        <v>28</v>
      </c>
      <c r="C24" s="4" t="s">
        <v>29</v>
      </c>
      <c r="D24" s="4" t="s">
        <v>252</v>
      </c>
      <c r="E24" s="5" t="s">
        <v>382</v>
      </c>
      <c r="F24" s="6"/>
      <c r="G24" s="6"/>
      <c r="H24" s="6">
        <v>180</v>
      </c>
      <c r="I24" s="6">
        <v>100</v>
      </c>
      <c r="J24" s="6">
        <f t="shared" si="0"/>
        <v>280</v>
      </c>
      <c r="K24" s="50"/>
      <c r="L24" s="50"/>
      <c r="M24" s="45"/>
      <c r="N24" s="45">
        <f t="shared" si="1"/>
        <v>0</v>
      </c>
      <c r="O24" s="50"/>
      <c r="P24" s="45">
        <f t="shared" si="2"/>
        <v>0</v>
      </c>
      <c r="Q24" s="45">
        <f t="shared" si="3"/>
        <v>0</v>
      </c>
      <c r="R24" s="45">
        <f t="shared" si="4"/>
        <v>0</v>
      </c>
      <c r="S24" s="19"/>
    </row>
    <row r="25" spans="1:19" ht="34.5" customHeight="1">
      <c r="A25" s="4">
        <v>22</v>
      </c>
      <c r="B25" s="3" t="s">
        <v>30</v>
      </c>
      <c r="C25" s="4" t="s">
        <v>8</v>
      </c>
      <c r="D25" s="4" t="s">
        <v>323</v>
      </c>
      <c r="E25" s="5" t="s">
        <v>382</v>
      </c>
      <c r="F25" s="6">
        <v>25000</v>
      </c>
      <c r="G25" s="6">
        <v>600</v>
      </c>
      <c r="H25" s="6">
        <v>1800</v>
      </c>
      <c r="I25" s="6">
        <v>3550</v>
      </c>
      <c r="J25" s="6">
        <f t="shared" si="0"/>
        <v>30950</v>
      </c>
      <c r="K25" s="50"/>
      <c r="L25" s="50"/>
      <c r="M25" s="45"/>
      <c r="N25" s="45">
        <f t="shared" si="1"/>
        <v>0</v>
      </c>
      <c r="O25" s="50"/>
      <c r="P25" s="45">
        <f t="shared" si="2"/>
        <v>0</v>
      </c>
      <c r="Q25" s="45">
        <f t="shared" si="3"/>
        <v>0</v>
      </c>
      <c r="R25" s="45">
        <f t="shared" si="4"/>
        <v>0</v>
      </c>
      <c r="S25" s="19"/>
    </row>
    <row r="26" spans="1:19" s="14" customFormat="1" ht="34.5" customHeight="1">
      <c r="A26" s="4">
        <v>23</v>
      </c>
      <c r="B26" s="3" t="s">
        <v>30</v>
      </c>
      <c r="C26" s="4" t="s">
        <v>8</v>
      </c>
      <c r="D26" s="4" t="s">
        <v>324</v>
      </c>
      <c r="E26" s="5" t="s">
        <v>382</v>
      </c>
      <c r="F26" s="6"/>
      <c r="G26" s="6"/>
      <c r="H26" s="6">
        <v>1200</v>
      </c>
      <c r="I26" s="6">
        <v>910</v>
      </c>
      <c r="J26" s="6">
        <f t="shared" si="0"/>
        <v>2110</v>
      </c>
      <c r="K26" s="51"/>
      <c r="L26" s="51"/>
      <c r="M26" s="46"/>
      <c r="N26" s="45">
        <f t="shared" si="1"/>
        <v>0</v>
      </c>
      <c r="O26" s="50"/>
      <c r="P26" s="45">
        <f t="shared" si="2"/>
        <v>0</v>
      </c>
      <c r="Q26" s="45">
        <f t="shared" si="3"/>
        <v>0</v>
      </c>
      <c r="R26" s="45">
        <f t="shared" si="4"/>
        <v>0</v>
      </c>
      <c r="S26" s="34"/>
    </row>
    <row r="27" spans="1:19" ht="34.5" customHeight="1">
      <c r="A27" s="4">
        <v>24</v>
      </c>
      <c r="B27" s="3" t="s">
        <v>30</v>
      </c>
      <c r="C27" s="4" t="s">
        <v>8</v>
      </c>
      <c r="D27" s="4" t="s">
        <v>325</v>
      </c>
      <c r="E27" s="5" t="s">
        <v>382</v>
      </c>
      <c r="F27" s="6">
        <v>25000</v>
      </c>
      <c r="G27" s="6">
        <v>300</v>
      </c>
      <c r="H27" s="6">
        <v>2400</v>
      </c>
      <c r="I27" s="6">
        <v>2300</v>
      </c>
      <c r="J27" s="6">
        <f t="shared" si="0"/>
        <v>30000</v>
      </c>
      <c r="K27" s="50"/>
      <c r="L27" s="50"/>
      <c r="M27" s="45"/>
      <c r="N27" s="45">
        <f t="shared" si="1"/>
        <v>0</v>
      </c>
      <c r="O27" s="50"/>
      <c r="P27" s="45">
        <f t="shared" si="2"/>
        <v>0</v>
      </c>
      <c r="Q27" s="45">
        <f t="shared" si="3"/>
        <v>0</v>
      </c>
      <c r="R27" s="45">
        <f t="shared" si="4"/>
        <v>0</v>
      </c>
      <c r="S27" s="19"/>
    </row>
    <row r="28" spans="1:19" s="14" customFormat="1" ht="34.5" customHeight="1">
      <c r="A28" s="4">
        <v>25</v>
      </c>
      <c r="B28" s="3" t="s">
        <v>31</v>
      </c>
      <c r="C28" s="4" t="s">
        <v>26</v>
      </c>
      <c r="D28" s="4" t="s">
        <v>218</v>
      </c>
      <c r="E28" s="5" t="s">
        <v>382</v>
      </c>
      <c r="F28" s="6"/>
      <c r="G28" s="6"/>
      <c r="H28" s="6">
        <v>4</v>
      </c>
      <c r="I28" s="6"/>
      <c r="J28" s="6">
        <f t="shared" si="0"/>
        <v>4</v>
      </c>
      <c r="K28" s="51"/>
      <c r="L28" s="51"/>
      <c r="M28" s="46"/>
      <c r="N28" s="45">
        <f t="shared" si="1"/>
        <v>0</v>
      </c>
      <c r="O28" s="50"/>
      <c r="P28" s="45">
        <f t="shared" si="2"/>
        <v>0</v>
      </c>
      <c r="Q28" s="45">
        <f t="shared" si="3"/>
        <v>0</v>
      </c>
      <c r="R28" s="45">
        <f t="shared" si="4"/>
        <v>0</v>
      </c>
      <c r="S28" s="34"/>
    </row>
    <row r="29" spans="1:19" ht="34.5" customHeight="1">
      <c r="A29" s="4">
        <v>26</v>
      </c>
      <c r="B29" s="3" t="s">
        <v>33</v>
      </c>
      <c r="C29" s="4" t="s">
        <v>13</v>
      </c>
      <c r="D29" s="4" t="s">
        <v>240</v>
      </c>
      <c r="E29" s="5" t="s">
        <v>382</v>
      </c>
      <c r="F29" s="6"/>
      <c r="G29" s="6"/>
      <c r="H29" s="6"/>
      <c r="I29" s="6">
        <v>600</v>
      </c>
      <c r="J29" s="6">
        <f t="shared" si="0"/>
        <v>600</v>
      </c>
      <c r="K29" s="50"/>
      <c r="L29" s="50"/>
      <c r="M29" s="45"/>
      <c r="N29" s="45">
        <f t="shared" si="1"/>
        <v>0</v>
      </c>
      <c r="O29" s="50"/>
      <c r="P29" s="45">
        <f t="shared" si="2"/>
        <v>0</v>
      </c>
      <c r="Q29" s="45">
        <f t="shared" si="3"/>
        <v>0</v>
      </c>
      <c r="R29" s="45">
        <f t="shared" si="4"/>
        <v>0</v>
      </c>
      <c r="S29" s="19"/>
    </row>
    <row r="30" spans="1:19" ht="34.5" customHeight="1">
      <c r="A30" s="4">
        <v>27</v>
      </c>
      <c r="B30" s="3" t="s">
        <v>33</v>
      </c>
      <c r="C30" s="4" t="s">
        <v>13</v>
      </c>
      <c r="D30" s="4" t="s">
        <v>241</v>
      </c>
      <c r="E30" s="5" t="s">
        <v>382</v>
      </c>
      <c r="F30" s="6">
        <v>5760</v>
      </c>
      <c r="G30" s="6">
        <v>900</v>
      </c>
      <c r="H30" s="6"/>
      <c r="I30" s="6">
        <v>72000</v>
      </c>
      <c r="J30" s="6">
        <f t="shared" si="0"/>
        <v>78660</v>
      </c>
      <c r="K30" s="50"/>
      <c r="L30" s="50"/>
      <c r="M30" s="45"/>
      <c r="N30" s="45">
        <f t="shared" si="1"/>
        <v>0</v>
      </c>
      <c r="O30" s="50"/>
      <c r="P30" s="45">
        <f t="shared" si="2"/>
        <v>0</v>
      </c>
      <c r="Q30" s="45">
        <f t="shared" si="3"/>
        <v>0</v>
      </c>
      <c r="R30" s="45">
        <f t="shared" si="4"/>
        <v>0</v>
      </c>
      <c r="S30" s="19"/>
    </row>
    <row r="31" spans="1:19" ht="34.5" customHeight="1">
      <c r="A31" s="4">
        <v>28</v>
      </c>
      <c r="B31" s="3" t="s">
        <v>34</v>
      </c>
      <c r="C31" s="4" t="s">
        <v>24</v>
      </c>
      <c r="D31" s="4" t="s">
        <v>35</v>
      </c>
      <c r="E31" s="5" t="s">
        <v>382</v>
      </c>
      <c r="F31" s="6">
        <v>300</v>
      </c>
      <c r="G31" s="6">
        <v>1200</v>
      </c>
      <c r="H31" s="6">
        <v>300</v>
      </c>
      <c r="I31" s="6">
        <v>11460</v>
      </c>
      <c r="J31" s="6">
        <f t="shared" si="0"/>
        <v>13260</v>
      </c>
      <c r="K31" s="50"/>
      <c r="L31" s="50"/>
      <c r="M31" s="45"/>
      <c r="N31" s="45">
        <f t="shared" si="1"/>
        <v>0</v>
      </c>
      <c r="O31" s="50"/>
      <c r="P31" s="45">
        <f t="shared" si="2"/>
        <v>0</v>
      </c>
      <c r="Q31" s="45">
        <f t="shared" si="3"/>
        <v>0</v>
      </c>
      <c r="R31" s="45">
        <f t="shared" si="4"/>
        <v>0</v>
      </c>
      <c r="S31" s="19"/>
    </row>
    <row r="32" spans="1:19" ht="34.5" customHeight="1">
      <c r="A32" s="4">
        <v>29</v>
      </c>
      <c r="B32" s="3" t="s">
        <v>171</v>
      </c>
      <c r="C32" s="4" t="s">
        <v>168</v>
      </c>
      <c r="D32" s="4" t="s">
        <v>225</v>
      </c>
      <c r="E32" s="5" t="s">
        <v>382</v>
      </c>
      <c r="F32" s="6">
        <v>140</v>
      </c>
      <c r="G32" s="6"/>
      <c r="H32" s="6"/>
      <c r="I32" s="6">
        <v>57000</v>
      </c>
      <c r="J32" s="6">
        <f t="shared" si="0"/>
        <v>57140</v>
      </c>
      <c r="K32" s="50"/>
      <c r="L32" s="50"/>
      <c r="M32" s="45"/>
      <c r="N32" s="45">
        <f t="shared" si="1"/>
        <v>0</v>
      </c>
      <c r="O32" s="50"/>
      <c r="P32" s="45">
        <f t="shared" si="2"/>
        <v>0</v>
      </c>
      <c r="Q32" s="45">
        <f t="shared" si="3"/>
        <v>0</v>
      </c>
      <c r="R32" s="45">
        <f t="shared" si="4"/>
        <v>0</v>
      </c>
      <c r="S32" s="19"/>
    </row>
    <row r="33" spans="1:19" ht="34.5" customHeight="1">
      <c r="A33" s="4">
        <v>30</v>
      </c>
      <c r="B33" s="3" t="s">
        <v>36</v>
      </c>
      <c r="C33" s="4" t="s">
        <v>8</v>
      </c>
      <c r="D33" s="4" t="s">
        <v>259</v>
      </c>
      <c r="E33" s="5" t="s">
        <v>382</v>
      </c>
      <c r="F33" s="6">
        <v>160</v>
      </c>
      <c r="G33" s="6">
        <v>30</v>
      </c>
      <c r="H33" s="6"/>
      <c r="I33" s="6"/>
      <c r="J33" s="6">
        <f t="shared" si="0"/>
        <v>190</v>
      </c>
      <c r="K33" s="50"/>
      <c r="L33" s="50"/>
      <c r="M33" s="45"/>
      <c r="N33" s="45">
        <f t="shared" si="1"/>
        <v>0</v>
      </c>
      <c r="O33" s="50"/>
      <c r="P33" s="45">
        <f t="shared" si="2"/>
        <v>0</v>
      </c>
      <c r="Q33" s="45">
        <f t="shared" si="3"/>
        <v>0</v>
      </c>
      <c r="R33" s="45">
        <f t="shared" si="4"/>
        <v>0</v>
      </c>
      <c r="S33" s="19"/>
    </row>
    <row r="34" spans="1:19" ht="34.5" customHeight="1">
      <c r="A34" s="10">
        <v>31</v>
      </c>
      <c r="B34" s="9" t="s">
        <v>163</v>
      </c>
      <c r="C34" s="4" t="s">
        <v>8</v>
      </c>
      <c r="D34" s="4" t="s">
        <v>254</v>
      </c>
      <c r="E34" s="5" t="s">
        <v>382</v>
      </c>
      <c r="F34" s="6"/>
      <c r="G34" s="6"/>
      <c r="H34" s="6">
        <v>400</v>
      </c>
      <c r="I34" s="6">
        <v>30</v>
      </c>
      <c r="J34" s="6">
        <f t="shared" si="0"/>
        <v>430</v>
      </c>
      <c r="K34" s="50"/>
      <c r="L34" s="50"/>
      <c r="M34" s="45"/>
      <c r="N34" s="45">
        <f t="shared" si="1"/>
        <v>0</v>
      </c>
      <c r="O34" s="50"/>
      <c r="P34" s="45">
        <f t="shared" si="2"/>
        <v>0</v>
      </c>
      <c r="Q34" s="45">
        <f t="shared" si="3"/>
        <v>0</v>
      </c>
      <c r="R34" s="45">
        <f t="shared" si="4"/>
        <v>0</v>
      </c>
      <c r="S34" s="19"/>
    </row>
    <row r="35" spans="1:19" ht="34.5" customHeight="1">
      <c r="A35" s="4">
        <v>32</v>
      </c>
      <c r="B35" s="15" t="s">
        <v>37</v>
      </c>
      <c r="C35" s="16" t="s">
        <v>383</v>
      </c>
      <c r="D35" s="16" t="s">
        <v>272</v>
      </c>
      <c r="E35" s="5" t="s">
        <v>382</v>
      </c>
      <c r="F35" s="6">
        <v>800</v>
      </c>
      <c r="G35" s="6">
        <v>60</v>
      </c>
      <c r="H35" s="6">
        <v>240</v>
      </c>
      <c r="I35" s="6"/>
      <c r="J35" s="6">
        <f t="shared" si="0"/>
        <v>1100</v>
      </c>
      <c r="K35" s="50"/>
      <c r="L35" s="50"/>
      <c r="M35" s="45"/>
      <c r="N35" s="45">
        <f t="shared" si="1"/>
        <v>0</v>
      </c>
      <c r="O35" s="50"/>
      <c r="P35" s="45">
        <f t="shared" si="2"/>
        <v>0</v>
      </c>
      <c r="Q35" s="45">
        <f t="shared" si="3"/>
        <v>0</v>
      </c>
      <c r="R35" s="45">
        <f t="shared" si="4"/>
        <v>0</v>
      </c>
      <c r="S35" s="19"/>
    </row>
    <row r="36" spans="1:19" ht="34.5" customHeight="1">
      <c r="A36" s="4">
        <v>33</v>
      </c>
      <c r="B36" s="3" t="s">
        <v>38</v>
      </c>
      <c r="C36" s="4" t="s">
        <v>8</v>
      </c>
      <c r="D36" s="4" t="s">
        <v>277</v>
      </c>
      <c r="E36" s="5" t="s">
        <v>382</v>
      </c>
      <c r="F36" s="6">
        <v>800</v>
      </c>
      <c r="G36" s="6">
        <v>2500</v>
      </c>
      <c r="H36" s="6">
        <v>2500</v>
      </c>
      <c r="I36" s="6">
        <v>21390</v>
      </c>
      <c r="J36" s="6">
        <f t="shared" si="0"/>
        <v>27190</v>
      </c>
      <c r="K36" s="50"/>
      <c r="L36" s="50"/>
      <c r="M36" s="45"/>
      <c r="N36" s="45">
        <f t="shared" si="1"/>
        <v>0</v>
      </c>
      <c r="O36" s="50"/>
      <c r="P36" s="45">
        <f t="shared" si="2"/>
        <v>0</v>
      </c>
      <c r="Q36" s="45">
        <f t="shared" si="3"/>
        <v>0</v>
      </c>
      <c r="R36" s="45">
        <f t="shared" si="4"/>
        <v>0</v>
      </c>
      <c r="S36" s="19"/>
    </row>
    <row r="37" spans="1:19" ht="34.5" customHeight="1">
      <c r="A37" s="4">
        <v>34</v>
      </c>
      <c r="B37" s="3" t="s">
        <v>39</v>
      </c>
      <c r="C37" s="4" t="s">
        <v>15</v>
      </c>
      <c r="D37" s="4" t="s">
        <v>216</v>
      </c>
      <c r="E37" s="5" t="s">
        <v>382</v>
      </c>
      <c r="F37" s="6">
        <v>27000</v>
      </c>
      <c r="G37" s="6">
        <v>100</v>
      </c>
      <c r="H37" s="6">
        <v>900</v>
      </c>
      <c r="I37" s="6"/>
      <c r="J37" s="6">
        <f t="shared" si="0"/>
        <v>28000</v>
      </c>
      <c r="K37" s="50"/>
      <c r="L37" s="50"/>
      <c r="M37" s="45"/>
      <c r="N37" s="45">
        <f t="shared" si="1"/>
        <v>0</v>
      </c>
      <c r="O37" s="50"/>
      <c r="P37" s="45">
        <f t="shared" si="2"/>
        <v>0</v>
      </c>
      <c r="Q37" s="45">
        <f t="shared" si="3"/>
        <v>0</v>
      </c>
      <c r="R37" s="45">
        <f t="shared" si="4"/>
        <v>0</v>
      </c>
      <c r="S37" s="19"/>
    </row>
    <row r="38" spans="1:19" ht="34.5" customHeight="1">
      <c r="A38" s="4">
        <v>35</v>
      </c>
      <c r="B38" s="17" t="s">
        <v>39</v>
      </c>
      <c r="C38" s="18" t="s">
        <v>15</v>
      </c>
      <c r="D38" s="18" t="s">
        <v>217</v>
      </c>
      <c r="E38" s="5" t="s">
        <v>382</v>
      </c>
      <c r="F38" s="6">
        <v>1000</v>
      </c>
      <c r="G38" s="6"/>
      <c r="H38" s="6"/>
      <c r="I38" s="6"/>
      <c r="J38" s="6">
        <f t="shared" si="0"/>
        <v>1000</v>
      </c>
      <c r="K38" s="50"/>
      <c r="L38" s="50"/>
      <c r="M38" s="45"/>
      <c r="N38" s="45">
        <f t="shared" si="1"/>
        <v>0</v>
      </c>
      <c r="O38" s="50"/>
      <c r="P38" s="45">
        <f t="shared" si="2"/>
        <v>0</v>
      </c>
      <c r="Q38" s="45">
        <f t="shared" si="3"/>
        <v>0</v>
      </c>
      <c r="R38" s="45">
        <f t="shared" si="4"/>
        <v>0</v>
      </c>
      <c r="S38" s="19"/>
    </row>
    <row r="39" spans="1:19" ht="34.5" customHeight="1">
      <c r="A39" s="4">
        <v>36</v>
      </c>
      <c r="B39" s="3" t="s">
        <v>40</v>
      </c>
      <c r="C39" s="4" t="s">
        <v>15</v>
      </c>
      <c r="D39" s="4" t="s">
        <v>215</v>
      </c>
      <c r="E39" s="5" t="s">
        <v>382</v>
      </c>
      <c r="F39" s="6"/>
      <c r="G39" s="6"/>
      <c r="H39" s="6">
        <v>20</v>
      </c>
      <c r="I39" s="6"/>
      <c r="J39" s="6">
        <f t="shared" si="0"/>
        <v>20</v>
      </c>
      <c r="K39" s="50"/>
      <c r="L39" s="50"/>
      <c r="M39" s="45"/>
      <c r="N39" s="45">
        <f t="shared" si="1"/>
        <v>0</v>
      </c>
      <c r="O39" s="50"/>
      <c r="P39" s="45">
        <f t="shared" si="2"/>
        <v>0</v>
      </c>
      <c r="Q39" s="45">
        <f t="shared" si="3"/>
        <v>0</v>
      </c>
      <c r="R39" s="45">
        <f t="shared" si="4"/>
        <v>0</v>
      </c>
      <c r="S39" s="19"/>
    </row>
    <row r="40" spans="1:19" ht="34.5" customHeight="1">
      <c r="A40" s="4">
        <v>37</v>
      </c>
      <c r="B40" s="3" t="s">
        <v>176</v>
      </c>
      <c r="C40" s="4" t="s">
        <v>15</v>
      </c>
      <c r="D40" s="4" t="s">
        <v>285</v>
      </c>
      <c r="E40" s="5" t="s">
        <v>382</v>
      </c>
      <c r="F40" s="6">
        <v>600</v>
      </c>
      <c r="G40" s="6"/>
      <c r="H40" s="6">
        <v>100</v>
      </c>
      <c r="I40" s="6"/>
      <c r="J40" s="6">
        <f t="shared" si="0"/>
        <v>700</v>
      </c>
      <c r="K40" s="50"/>
      <c r="L40" s="50"/>
      <c r="M40" s="45"/>
      <c r="N40" s="45">
        <f t="shared" si="1"/>
        <v>0</v>
      </c>
      <c r="O40" s="50"/>
      <c r="P40" s="45">
        <f t="shared" si="2"/>
        <v>0</v>
      </c>
      <c r="Q40" s="45">
        <f t="shared" si="3"/>
        <v>0</v>
      </c>
      <c r="R40" s="45">
        <f t="shared" si="4"/>
        <v>0</v>
      </c>
      <c r="S40" s="19"/>
    </row>
    <row r="41" spans="1:19" ht="34.5" customHeight="1">
      <c r="A41" s="4">
        <v>38</v>
      </c>
      <c r="B41" s="3" t="s">
        <v>176</v>
      </c>
      <c r="C41" s="4" t="s">
        <v>15</v>
      </c>
      <c r="D41" s="4" t="s">
        <v>286</v>
      </c>
      <c r="E41" s="5" t="s">
        <v>382</v>
      </c>
      <c r="F41" s="6">
        <v>1000</v>
      </c>
      <c r="G41" s="6"/>
      <c r="H41" s="6"/>
      <c r="I41" s="6"/>
      <c r="J41" s="6">
        <f t="shared" si="0"/>
        <v>1000</v>
      </c>
      <c r="K41" s="50"/>
      <c r="L41" s="50"/>
      <c r="M41" s="45"/>
      <c r="N41" s="45">
        <f t="shared" si="1"/>
        <v>0</v>
      </c>
      <c r="O41" s="50"/>
      <c r="P41" s="45">
        <f t="shared" si="2"/>
        <v>0</v>
      </c>
      <c r="Q41" s="45">
        <f t="shared" si="3"/>
        <v>0</v>
      </c>
      <c r="R41" s="45">
        <f t="shared" si="4"/>
        <v>0</v>
      </c>
      <c r="S41" s="19"/>
    </row>
    <row r="42" spans="1:19" ht="34.5" customHeight="1">
      <c r="A42" s="4">
        <v>39</v>
      </c>
      <c r="B42" s="3" t="s">
        <v>180</v>
      </c>
      <c r="C42" s="4" t="s">
        <v>41</v>
      </c>
      <c r="D42" s="4" t="s">
        <v>354</v>
      </c>
      <c r="E42" s="5" t="s">
        <v>382</v>
      </c>
      <c r="F42" s="6">
        <v>150</v>
      </c>
      <c r="G42" s="6"/>
      <c r="H42" s="6"/>
      <c r="I42" s="6"/>
      <c r="J42" s="6">
        <f t="shared" si="0"/>
        <v>150</v>
      </c>
      <c r="K42" s="50"/>
      <c r="L42" s="50"/>
      <c r="M42" s="45"/>
      <c r="N42" s="45">
        <f t="shared" si="1"/>
        <v>0</v>
      </c>
      <c r="O42" s="50"/>
      <c r="P42" s="45">
        <f t="shared" si="2"/>
        <v>0</v>
      </c>
      <c r="Q42" s="45">
        <f t="shared" si="3"/>
        <v>0</v>
      </c>
      <c r="R42" s="45">
        <f t="shared" si="4"/>
        <v>0</v>
      </c>
      <c r="S42" s="19"/>
    </row>
    <row r="43" spans="1:19" ht="34.5" customHeight="1">
      <c r="A43" s="4">
        <v>40</v>
      </c>
      <c r="B43" s="3" t="s">
        <v>42</v>
      </c>
      <c r="C43" s="4" t="s">
        <v>41</v>
      </c>
      <c r="D43" s="4" t="s">
        <v>363</v>
      </c>
      <c r="E43" s="5" t="s">
        <v>382</v>
      </c>
      <c r="F43" s="6">
        <v>600</v>
      </c>
      <c r="G43" s="6"/>
      <c r="H43" s="6">
        <v>10</v>
      </c>
      <c r="I43" s="6"/>
      <c r="J43" s="6">
        <f t="shared" si="0"/>
        <v>610</v>
      </c>
      <c r="K43" s="50"/>
      <c r="L43" s="50"/>
      <c r="M43" s="45"/>
      <c r="N43" s="45">
        <f t="shared" si="1"/>
        <v>0</v>
      </c>
      <c r="O43" s="50"/>
      <c r="P43" s="45">
        <f t="shared" si="2"/>
        <v>0</v>
      </c>
      <c r="Q43" s="45">
        <f t="shared" si="3"/>
        <v>0</v>
      </c>
      <c r="R43" s="45">
        <f t="shared" si="4"/>
        <v>0</v>
      </c>
      <c r="S43" s="19"/>
    </row>
    <row r="44" spans="1:19" ht="34.5" customHeight="1">
      <c r="A44" s="4">
        <v>41</v>
      </c>
      <c r="B44" s="3" t="s">
        <v>43</v>
      </c>
      <c r="C44" s="4" t="s">
        <v>41</v>
      </c>
      <c r="D44" s="4" t="s">
        <v>364</v>
      </c>
      <c r="E44" s="5" t="s">
        <v>382</v>
      </c>
      <c r="F44" s="6">
        <v>600</v>
      </c>
      <c r="G44" s="6"/>
      <c r="H44" s="6"/>
      <c r="I44" s="6"/>
      <c r="J44" s="6">
        <f t="shared" si="0"/>
        <v>600</v>
      </c>
      <c r="K44" s="50"/>
      <c r="L44" s="50"/>
      <c r="M44" s="45"/>
      <c r="N44" s="45">
        <f t="shared" si="1"/>
        <v>0</v>
      </c>
      <c r="O44" s="50"/>
      <c r="P44" s="45">
        <f t="shared" si="2"/>
        <v>0</v>
      </c>
      <c r="Q44" s="45">
        <f t="shared" si="3"/>
        <v>0</v>
      </c>
      <c r="R44" s="45">
        <f t="shared" si="4"/>
        <v>0</v>
      </c>
      <c r="S44" s="19"/>
    </row>
    <row r="45" spans="1:19" ht="34.5" customHeight="1">
      <c r="A45" s="4">
        <v>42</v>
      </c>
      <c r="B45" s="3" t="s">
        <v>184</v>
      </c>
      <c r="C45" s="4" t="s">
        <v>41</v>
      </c>
      <c r="D45" s="4" t="s">
        <v>346</v>
      </c>
      <c r="E45" s="5" t="s">
        <v>382</v>
      </c>
      <c r="F45" s="6">
        <v>400</v>
      </c>
      <c r="G45" s="6"/>
      <c r="H45" s="6"/>
      <c r="I45" s="6"/>
      <c r="J45" s="6">
        <f t="shared" si="0"/>
        <v>400</v>
      </c>
      <c r="K45" s="50"/>
      <c r="L45" s="50"/>
      <c r="M45" s="45"/>
      <c r="N45" s="45">
        <f t="shared" si="1"/>
        <v>0</v>
      </c>
      <c r="O45" s="50"/>
      <c r="P45" s="45">
        <f t="shared" si="2"/>
        <v>0</v>
      </c>
      <c r="Q45" s="45">
        <f t="shared" si="3"/>
        <v>0</v>
      </c>
      <c r="R45" s="45">
        <f t="shared" si="4"/>
        <v>0</v>
      </c>
      <c r="S45" s="19"/>
    </row>
    <row r="46" spans="1:19" ht="34.5" customHeight="1">
      <c r="A46" s="4">
        <v>43</v>
      </c>
      <c r="B46" s="3" t="s">
        <v>44</v>
      </c>
      <c r="C46" s="4" t="s">
        <v>15</v>
      </c>
      <c r="D46" s="4" t="s">
        <v>269</v>
      </c>
      <c r="E46" s="5" t="s">
        <v>382</v>
      </c>
      <c r="F46" s="6">
        <v>100000</v>
      </c>
      <c r="G46" s="6">
        <v>900</v>
      </c>
      <c r="H46" s="6">
        <v>6300</v>
      </c>
      <c r="I46" s="6">
        <v>1270</v>
      </c>
      <c r="J46" s="6">
        <f t="shared" si="0"/>
        <v>108470</v>
      </c>
      <c r="K46" s="50"/>
      <c r="L46" s="50"/>
      <c r="M46" s="45"/>
      <c r="N46" s="45">
        <f t="shared" si="1"/>
        <v>0</v>
      </c>
      <c r="O46" s="50"/>
      <c r="P46" s="45">
        <f t="shared" si="2"/>
        <v>0</v>
      </c>
      <c r="Q46" s="45">
        <f t="shared" si="3"/>
        <v>0</v>
      </c>
      <c r="R46" s="45">
        <f t="shared" si="4"/>
        <v>0</v>
      </c>
      <c r="S46" s="19"/>
    </row>
    <row r="47" spans="1:19" ht="34.5" customHeight="1">
      <c r="A47" s="4">
        <v>44</v>
      </c>
      <c r="B47" s="3" t="s">
        <v>44</v>
      </c>
      <c r="C47" s="4" t="s">
        <v>15</v>
      </c>
      <c r="D47" s="4" t="s">
        <v>270</v>
      </c>
      <c r="E47" s="5" t="s">
        <v>382</v>
      </c>
      <c r="F47" s="6">
        <v>4800</v>
      </c>
      <c r="G47" s="6">
        <v>100</v>
      </c>
      <c r="H47" s="6">
        <v>1800</v>
      </c>
      <c r="I47" s="6">
        <v>100</v>
      </c>
      <c r="J47" s="6">
        <f t="shared" si="0"/>
        <v>6800</v>
      </c>
      <c r="K47" s="50"/>
      <c r="L47" s="50"/>
      <c r="M47" s="45"/>
      <c r="N47" s="45">
        <f t="shared" si="1"/>
        <v>0</v>
      </c>
      <c r="O47" s="50"/>
      <c r="P47" s="45">
        <f t="shared" si="2"/>
        <v>0</v>
      </c>
      <c r="Q47" s="45">
        <f t="shared" si="3"/>
        <v>0</v>
      </c>
      <c r="R47" s="45">
        <f t="shared" si="4"/>
        <v>0</v>
      </c>
      <c r="S47" s="19"/>
    </row>
    <row r="48" spans="1:19" ht="34.5" customHeight="1">
      <c r="A48" s="4">
        <f>A47+1</f>
        <v>45</v>
      </c>
      <c r="B48" s="3" t="s">
        <v>44</v>
      </c>
      <c r="C48" s="4" t="s">
        <v>15</v>
      </c>
      <c r="D48" s="4" t="s">
        <v>271</v>
      </c>
      <c r="E48" s="5" t="s">
        <v>382</v>
      </c>
      <c r="F48" s="6">
        <v>800</v>
      </c>
      <c r="G48" s="6"/>
      <c r="H48" s="6"/>
      <c r="I48" s="6">
        <v>720</v>
      </c>
      <c r="J48" s="6">
        <f t="shared" si="0"/>
        <v>1520</v>
      </c>
      <c r="K48" s="50"/>
      <c r="L48" s="50"/>
      <c r="M48" s="45"/>
      <c r="N48" s="45">
        <f t="shared" si="1"/>
        <v>0</v>
      </c>
      <c r="O48" s="50"/>
      <c r="P48" s="45">
        <f t="shared" si="2"/>
        <v>0</v>
      </c>
      <c r="Q48" s="45">
        <f t="shared" si="3"/>
        <v>0</v>
      </c>
      <c r="R48" s="45">
        <f t="shared" si="4"/>
        <v>0</v>
      </c>
      <c r="S48" s="19"/>
    </row>
    <row r="49" spans="1:19" ht="34.5" customHeight="1">
      <c r="A49" s="4">
        <f>A48+1</f>
        <v>46</v>
      </c>
      <c r="B49" s="3" t="s">
        <v>181</v>
      </c>
      <c r="C49" s="4" t="s">
        <v>41</v>
      </c>
      <c r="D49" s="4" t="s">
        <v>369</v>
      </c>
      <c r="E49" s="5" t="s">
        <v>382</v>
      </c>
      <c r="F49" s="6"/>
      <c r="G49" s="6"/>
      <c r="H49" s="6">
        <v>24</v>
      </c>
      <c r="I49" s="6"/>
      <c r="J49" s="6">
        <f t="shared" si="0"/>
        <v>24</v>
      </c>
      <c r="K49" s="50"/>
      <c r="L49" s="50"/>
      <c r="M49" s="45"/>
      <c r="N49" s="45">
        <f t="shared" si="1"/>
        <v>0</v>
      </c>
      <c r="O49" s="50"/>
      <c r="P49" s="45">
        <f t="shared" si="2"/>
        <v>0</v>
      </c>
      <c r="Q49" s="45">
        <f t="shared" si="3"/>
        <v>0</v>
      </c>
      <c r="R49" s="45">
        <f t="shared" si="4"/>
        <v>0</v>
      </c>
      <c r="S49" s="19"/>
    </row>
    <row r="50" spans="1:19" ht="34.5" customHeight="1">
      <c r="A50" s="4">
        <f>A49+1</f>
        <v>47</v>
      </c>
      <c r="B50" s="3" t="s">
        <v>45</v>
      </c>
      <c r="C50" s="4" t="s">
        <v>15</v>
      </c>
      <c r="D50" s="4" t="s">
        <v>329</v>
      </c>
      <c r="E50" s="5" t="s">
        <v>382</v>
      </c>
      <c r="F50" s="6"/>
      <c r="G50" s="6">
        <v>1800</v>
      </c>
      <c r="H50" s="6">
        <v>6300</v>
      </c>
      <c r="I50" s="6">
        <v>1100</v>
      </c>
      <c r="J50" s="6">
        <f t="shared" si="0"/>
        <v>9200</v>
      </c>
      <c r="K50" s="50"/>
      <c r="L50" s="50"/>
      <c r="M50" s="45"/>
      <c r="N50" s="45">
        <f t="shared" si="1"/>
        <v>0</v>
      </c>
      <c r="O50" s="50"/>
      <c r="P50" s="45">
        <f t="shared" si="2"/>
        <v>0</v>
      </c>
      <c r="Q50" s="45">
        <f t="shared" si="3"/>
        <v>0</v>
      </c>
      <c r="R50" s="45">
        <f t="shared" si="4"/>
        <v>0</v>
      </c>
      <c r="S50" s="19"/>
    </row>
    <row r="51" spans="1:19" ht="34.5" customHeight="1">
      <c r="A51" s="4">
        <f aca="true" t="shared" si="5" ref="A51:A114">A50+1</f>
        <v>48</v>
      </c>
      <c r="B51" s="3" t="s">
        <v>46</v>
      </c>
      <c r="C51" s="4" t="s">
        <v>15</v>
      </c>
      <c r="D51" s="4" t="s">
        <v>374</v>
      </c>
      <c r="E51" s="5" t="s">
        <v>382</v>
      </c>
      <c r="F51" s="6">
        <v>150000</v>
      </c>
      <c r="G51" s="6"/>
      <c r="H51" s="6">
        <v>2700</v>
      </c>
      <c r="I51" s="6">
        <v>300</v>
      </c>
      <c r="J51" s="6">
        <f t="shared" si="0"/>
        <v>153000</v>
      </c>
      <c r="K51" s="50"/>
      <c r="L51" s="50"/>
      <c r="M51" s="45"/>
      <c r="N51" s="45">
        <f t="shared" si="1"/>
        <v>0</v>
      </c>
      <c r="O51" s="50"/>
      <c r="P51" s="45">
        <f t="shared" si="2"/>
        <v>0</v>
      </c>
      <c r="Q51" s="45">
        <f t="shared" si="3"/>
        <v>0</v>
      </c>
      <c r="R51" s="45">
        <f t="shared" si="4"/>
        <v>0</v>
      </c>
      <c r="S51" s="19"/>
    </row>
    <row r="52" spans="1:19" ht="34.5" customHeight="1">
      <c r="A52" s="4">
        <f t="shared" si="5"/>
        <v>49</v>
      </c>
      <c r="B52" s="3" t="s">
        <v>52</v>
      </c>
      <c r="C52" s="4" t="s">
        <v>15</v>
      </c>
      <c r="D52" s="4" t="s">
        <v>328</v>
      </c>
      <c r="E52" s="5" t="s">
        <v>382</v>
      </c>
      <c r="F52" s="6">
        <v>30000</v>
      </c>
      <c r="G52" s="6">
        <v>500</v>
      </c>
      <c r="H52" s="6">
        <v>12000</v>
      </c>
      <c r="I52" s="6">
        <v>500</v>
      </c>
      <c r="J52" s="6">
        <f t="shared" si="0"/>
        <v>43000</v>
      </c>
      <c r="K52" s="50"/>
      <c r="L52" s="50"/>
      <c r="M52" s="45"/>
      <c r="N52" s="45">
        <f t="shared" si="1"/>
        <v>0</v>
      </c>
      <c r="O52" s="50"/>
      <c r="P52" s="45">
        <f t="shared" si="2"/>
        <v>0</v>
      </c>
      <c r="Q52" s="45">
        <f t="shared" si="3"/>
        <v>0</v>
      </c>
      <c r="R52" s="45">
        <f t="shared" si="4"/>
        <v>0</v>
      </c>
      <c r="S52" s="19"/>
    </row>
    <row r="53" spans="1:19" ht="34.5" customHeight="1">
      <c r="A53" s="4">
        <f t="shared" si="5"/>
        <v>50</v>
      </c>
      <c r="B53" s="9" t="s">
        <v>52</v>
      </c>
      <c r="C53" s="4" t="s">
        <v>15</v>
      </c>
      <c r="D53" s="4" t="s">
        <v>330</v>
      </c>
      <c r="E53" s="5" t="s">
        <v>382</v>
      </c>
      <c r="F53" s="6">
        <v>30000</v>
      </c>
      <c r="G53" s="6">
        <v>500</v>
      </c>
      <c r="H53" s="6"/>
      <c r="I53" s="6">
        <v>2300</v>
      </c>
      <c r="J53" s="6">
        <f t="shared" si="0"/>
        <v>32800</v>
      </c>
      <c r="K53" s="50"/>
      <c r="L53" s="50"/>
      <c r="M53" s="45"/>
      <c r="N53" s="45">
        <f t="shared" si="1"/>
        <v>0</v>
      </c>
      <c r="O53" s="50"/>
      <c r="P53" s="45">
        <f t="shared" si="2"/>
        <v>0</v>
      </c>
      <c r="Q53" s="45">
        <f t="shared" si="3"/>
        <v>0</v>
      </c>
      <c r="R53" s="45">
        <f t="shared" si="4"/>
        <v>0</v>
      </c>
      <c r="S53" s="19"/>
    </row>
    <row r="54" spans="1:19" ht="34.5" customHeight="1">
      <c r="A54" s="4">
        <f t="shared" si="5"/>
        <v>51</v>
      </c>
      <c r="B54" s="9" t="s">
        <v>52</v>
      </c>
      <c r="C54" s="4" t="s">
        <v>15</v>
      </c>
      <c r="D54" s="4" t="s">
        <v>400</v>
      </c>
      <c r="E54" s="5" t="s">
        <v>382</v>
      </c>
      <c r="F54" s="6">
        <v>120000</v>
      </c>
      <c r="G54" s="19"/>
      <c r="H54" s="19"/>
      <c r="I54" s="19"/>
      <c r="J54" s="6">
        <f t="shared" si="0"/>
        <v>120000</v>
      </c>
      <c r="K54" s="50"/>
      <c r="L54" s="50"/>
      <c r="M54" s="45"/>
      <c r="N54" s="45">
        <f t="shared" si="1"/>
        <v>0</v>
      </c>
      <c r="O54" s="50"/>
      <c r="P54" s="45">
        <f t="shared" si="2"/>
        <v>0</v>
      </c>
      <c r="Q54" s="45">
        <f t="shared" si="3"/>
        <v>0</v>
      </c>
      <c r="R54" s="45">
        <f t="shared" si="4"/>
        <v>0</v>
      </c>
      <c r="S54" s="19"/>
    </row>
    <row r="55" spans="1:19" ht="34.5" customHeight="1">
      <c r="A55" s="4">
        <f t="shared" si="5"/>
        <v>52</v>
      </c>
      <c r="B55" s="9" t="s">
        <v>52</v>
      </c>
      <c r="C55" s="4" t="s">
        <v>15</v>
      </c>
      <c r="D55" s="4" t="s">
        <v>370</v>
      </c>
      <c r="E55" s="5" t="s">
        <v>382</v>
      </c>
      <c r="F55" s="6">
        <v>800</v>
      </c>
      <c r="G55" s="6"/>
      <c r="H55" s="6"/>
      <c r="I55" s="6"/>
      <c r="J55" s="6">
        <f t="shared" si="0"/>
        <v>800</v>
      </c>
      <c r="K55" s="50"/>
      <c r="L55" s="50"/>
      <c r="M55" s="45"/>
      <c r="N55" s="45">
        <f t="shared" si="1"/>
        <v>0</v>
      </c>
      <c r="O55" s="50"/>
      <c r="P55" s="45">
        <f t="shared" si="2"/>
        <v>0</v>
      </c>
      <c r="Q55" s="45">
        <f t="shared" si="3"/>
        <v>0</v>
      </c>
      <c r="R55" s="45">
        <f t="shared" si="4"/>
        <v>0</v>
      </c>
      <c r="S55" s="19"/>
    </row>
    <row r="56" spans="1:19" s="20" customFormat="1" ht="34.5" customHeight="1">
      <c r="A56" s="4">
        <f t="shared" si="5"/>
        <v>53</v>
      </c>
      <c r="B56" s="3" t="s">
        <v>47</v>
      </c>
      <c r="C56" s="4" t="s">
        <v>15</v>
      </c>
      <c r="D56" s="4" t="s">
        <v>311</v>
      </c>
      <c r="E56" s="5" t="s">
        <v>382</v>
      </c>
      <c r="F56" s="6">
        <v>12000</v>
      </c>
      <c r="G56" s="6">
        <v>400</v>
      </c>
      <c r="H56" s="6">
        <v>1800</v>
      </c>
      <c r="I56" s="6">
        <v>30</v>
      </c>
      <c r="J56" s="6">
        <f t="shared" si="0"/>
        <v>14230</v>
      </c>
      <c r="K56" s="51"/>
      <c r="L56" s="51"/>
      <c r="M56" s="46"/>
      <c r="N56" s="45">
        <f t="shared" si="1"/>
        <v>0</v>
      </c>
      <c r="O56" s="50"/>
      <c r="P56" s="45">
        <f t="shared" si="2"/>
        <v>0</v>
      </c>
      <c r="Q56" s="45">
        <f t="shared" si="3"/>
        <v>0</v>
      </c>
      <c r="R56" s="45">
        <f t="shared" si="4"/>
        <v>0</v>
      </c>
      <c r="S56" s="35"/>
    </row>
    <row r="57" spans="1:19" s="20" customFormat="1" ht="34.5" customHeight="1">
      <c r="A57" s="4">
        <f t="shared" si="5"/>
        <v>54</v>
      </c>
      <c r="B57" s="3" t="s">
        <v>48</v>
      </c>
      <c r="C57" s="4" t="s">
        <v>49</v>
      </c>
      <c r="D57" s="4" t="s">
        <v>312</v>
      </c>
      <c r="E57" s="5" t="s">
        <v>382</v>
      </c>
      <c r="F57" s="6">
        <v>1120</v>
      </c>
      <c r="G57" s="6"/>
      <c r="H57" s="6">
        <v>200</v>
      </c>
      <c r="I57" s="6"/>
      <c r="J57" s="6">
        <f t="shared" si="0"/>
        <v>1320</v>
      </c>
      <c r="K57" s="51"/>
      <c r="L57" s="51"/>
      <c r="M57" s="46"/>
      <c r="N57" s="45">
        <f t="shared" si="1"/>
        <v>0</v>
      </c>
      <c r="O57" s="50"/>
      <c r="P57" s="45">
        <f t="shared" si="2"/>
        <v>0</v>
      </c>
      <c r="Q57" s="45">
        <f t="shared" si="3"/>
        <v>0</v>
      </c>
      <c r="R57" s="45">
        <f t="shared" si="4"/>
        <v>0</v>
      </c>
      <c r="S57" s="35"/>
    </row>
    <row r="58" spans="1:19" ht="34.5" customHeight="1">
      <c r="A58" s="10">
        <f t="shared" si="5"/>
        <v>55</v>
      </c>
      <c r="B58" s="3" t="s">
        <v>169</v>
      </c>
      <c r="C58" s="4" t="s">
        <v>50</v>
      </c>
      <c r="D58" s="4" t="s">
        <v>294</v>
      </c>
      <c r="E58" s="5" t="s">
        <v>382</v>
      </c>
      <c r="F58" s="6"/>
      <c r="G58" s="6">
        <v>50</v>
      </c>
      <c r="H58" s="6">
        <v>200</v>
      </c>
      <c r="I58" s="6"/>
      <c r="J58" s="6">
        <f t="shared" si="0"/>
        <v>250</v>
      </c>
      <c r="K58" s="50"/>
      <c r="L58" s="50"/>
      <c r="M58" s="45"/>
      <c r="N58" s="45">
        <f t="shared" si="1"/>
        <v>0</v>
      </c>
      <c r="O58" s="50"/>
      <c r="P58" s="45">
        <f t="shared" si="2"/>
        <v>0</v>
      </c>
      <c r="Q58" s="45">
        <f t="shared" si="3"/>
        <v>0</v>
      </c>
      <c r="R58" s="45">
        <f t="shared" si="4"/>
        <v>0</v>
      </c>
      <c r="S58" s="19"/>
    </row>
    <row r="59" spans="1:19" ht="34.5" customHeight="1">
      <c r="A59" s="10">
        <f t="shared" si="5"/>
        <v>56</v>
      </c>
      <c r="B59" s="3" t="s">
        <v>169</v>
      </c>
      <c r="C59" s="4" t="s">
        <v>50</v>
      </c>
      <c r="D59" s="4" t="s">
        <v>295</v>
      </c>
      <c r="E59" s="5" t="s">
        <v>382</v>
      </c>
      <c r="F59" s="6">
        <v>4000</v>
      </c>
      <c r="G59" s="6"/>
      <c r="H59" s="6">
        <v>200</v>
      </c>
      <c r="I59" s="6"/>
      <c r="J59" s="6">
        <f t="shared" si="0"/>
        <v>4200</v>
      </c>
      <c r="K59" s="50"/>
      <c r="L59" s="50"/>
      <c r="M59" s="45"/>
      <c r="N59" s="45">
        <f t="shared" si="1"/>
        <v>0</v>
      </c>
      <c r="O59" s="50"/>
      <c r="P59" s="45">
        <f t="shared" si="2"/>
        <v>0</v>
      </c>
      <c r="Q59" s="45">
        <f t="shared" si="3"/>
        <v>0</v>
      </c>
      <c r="R59" s="45">
        <f t="shared" si="4"/>
        <v>0</v>
      </c>
      <c r="S59" s="19"/>
    </row>
    <row r="60" spans="1:19" ht="34.5" customHeight="1">
      <c r="A60" s="10">
        <f t="shared" si="5"/>
        <v>57</v>
      </c>
      <c r="B60" s="3" t="s">
        <v>51</v>
      </c>
      <c r="C60" s="4" t="s">
        <v>50</v>
      </c>
      <c r="D60" s="4" t="s">
        <v>327</v>
      </c>
      <c r="E60" s="5" t="s">
        <v>382</v>
      </c>
      <c r="F60" s="6">
        <v>6400</v>
      </c>
      <c r="G60" s="6">
        <v>50</v>
      </c>
      <c r="H60" s="6">
        <v>300</v>
      </c>
      <c r="I60" s="6"/>
      <c r="J60" s="6">
        <f t="shared" si="0"/>
        <v>6750</v>
      </c>
      <c r="K60" s="50"/>
      <c r="L60" s="50"/>
      <c r="M60" s="45"/>
      <c r="N60" s="45">
        <f t="shared" si="1"/>
        <v>0</v>
      </c>
      <c r="O60" s="50"/>
      <c r="P60" s="45">
        <f t="shared" si="2"/>
        <v>0</v>
      </c>
      <c r="Q60" s="45">
        <f t="shared" si="3"/>
        <v>0</v>
      </c>
      <c r="R60" s="45">
        <f t="shared" si="4"/>
        <v>0</v>
      </c>
      <c r="S60" s="19"/>
    </row>
    <row r="61" spans="1:19" ht="34.5" customHeight="1">
      <c r="A61" s="4">
        <f t="shared" si="5"/>
        <v>58</v>
      </c>
      <c r="B61" s="3" t="s">
        <v>52</v>
      </c>
      <c r="C61" s="4" t="s">
        <v>15</v>
      </c>
      <c r="D61" s="4" t="s">
        <v>375</v>
      </c>
      <c r="E61" s="5" t="s">
        <v>382</v>
      </c>
      <c r="F61" s="6">
        <v>150000</v>
      </c>
      <c r="G61" s="6">
        <v>4500</v>
      </c>
      <c r="H61" s="6">
        <v>18000</v>
      </c>
      <c r="I61" s="6">
        <v>5000</v>
      </c>
      <c r="J61" s="6">
        <f t="shared" si="0"/>
        <v>177500</v>
      </c>
      <c r="K61" s="50"/>
      <c r="L61" s="50"/>
      <c r="M61" s="45"/>
      <c r="N61" s="45">
        <f t="shared" si="1"/>
        <v>0</v>
      </c>
      <c r="O61" s="50"/>
      <c r="P61" s="45">
        <f t="shared" si="2"/>
        <v>0</v>
      </c>
      <c r="Q61" s="45">
        <f t="shared" si="3"/>
        <v>0</v>
      </c>
      <c r="R61" s="45">
        <f t="shared" si="4"/>
        <v>0</v>
      </c>
      <c r="S61" s="19"/>
    </row>
    <row r="62" spans="1:19" ht="34.5" customHeight="1">
      <c r="A62" s="4">
        <f t="shared" si="5"/>
        <v>59</v>
      </c>
      <c r="B62" s="3" t="s">
        <v>52</v>
      </c>
      <c r="C62" s="4" t="s">
        <v>15</v>
      </c>
      <c r="D62" s="4" t="s">
        <v>372</v>
      </c>
      <c r="E62" s="5" t="s">
        <v>382</v>
      </c>
      <c r="F62" s="6">
        <v>2400</v>
      </c>
      <c r="G62" s="6"/>
      <c r="H62" s="6"/>
      <c r="I62" s="6"/>
      <c r="J62" s="6">
        <f t="shared" si="0"/>
        <v>2400</v>
      </c>
      <c r="K62" s="50"/>
      <c r="L62" s="50"/>
      <c r="M62" s="45"/>
      <c r="N62" s="45">
        <f t="shared" si="1"/>
        <v>0</v>
      </c>
      <c r="O62" s="50"/>
      <c r="P62" s="45">
        <f t="shared" si="2"/>
        <v>0</v>
      </c>
      <c r="Q62" s="45">
        <f t="shared" si="3"/>
        <v>0</v>
      </c>
      <c r="R62" s="45">
        <f t="shared" si="4"/>
        <v>0</v>
      </c>
      <c r="S62" s="19"/>
    </row>
    <row r="63" spans="1:19" ht="34.5" customHeight="1">
      <c r="A63" s="4">
        <f t="shared" si="5"/>
        <v>60</v>
      </c>
      <c r="B63" s="3" t="s">
        <v>166</v>
      </c>
      <c r="C63" s="4" t="s">
        <v>2</v>
      </c>
      <c r="D63" s="4" t="s">
        <v>362</v>
      </c>
      <c r="E63" s="5" t="s">
        <v>382</v>
      </c>
      <c r="F63" s="6">
        <v>1200</v>
      </c>
      <c r="G63" s="6"/>
      <c r="H63" s="6"/>
      <c r="I63" s="6"/>
      <c r="J63" s="6">
        <f t="shared" si="0"/>
        <v>1200</v>
      </c>
      <c r="K63" s="50"/>
      <c r="L63" s="50"/>
      <c r="M63" s="45"/>
      <c r="N63" s="45">
        <f t="shared" si="1"/>
        <v>0</v>
      </c>
      <c r="O63" s="50"/>
      <c r="P63" s="45">
        <f t="shared" si="2"/>
        <v>0</v>
      </c>
      <c r="Q63" s="45">
        <f t="shared" si="3"/>
        <v>0</v>
      </c>
      <c r="R63" s="45">
        <f t="shared" si="4"/>
        <v>0</v>
      </c>
      <c r="S63" s="19"/>
    </row>
    <row r="64" spans="1:19" ht="34.5" customHeight="1">
      <c r="A64" s="10">
        <f t="shared" si="5"/>
        <v>61</v>
      </c>
      <c r="B64" s="3" t="s">
        <v>189</v>
      </c>
      <c r="C64" s="4" t="s">
        <v>1</v>
      </c>
      <c r="D64" s="4" t="s">
        <v>245</v>
      </c>
      <c r="E64" s="5" t="s">
        <v>382</v>
      </c>
      <c r="F64" s="6">
        <v>2400</v>
      </c>
      <c r="G64" s="6">
        <v>100</v>
      </c>
      <c r="H64" s="6">
        <v>650</v>
      </c>
      <c r="I64" s="6"/>
      <c r="J64" s="6">
        <f t="shared" si="0"/>
        <v>3150</v>
      </c>
      <c r="K64" s="50"/>
      <c r="L64" s="50"/>
      <c r="M64" s="45"/>
      <c r="N64" s="45">
        <f t="shared" si="1"/>
        <v>0</v>
      </c>
      <c r="O64" s="50"/>
      <c r="P64" s="45">
        <f t="shared" si="2"/>
        <v>0</v>
      </c>
      <c r="Q64" s="45">
        <f t="shared" si="3"/>
        <v>0</v>
      </c>
      <c r="R64" s="45">
        <f t="shared" si="4"/>
        <v>0</v>
      </c>
      <c r="S64" s="19"/>
    </row>
    <row r="65" spans="1:19" ht="34.5" customHeight="1">
      <c r="A65" s="4">
        <f t="shared" si="5"/>
        <v>62</v>
      </c>
      <c r="B65" s="3" t="s">
        <v>53</v>
      </c>
      <c r="C65" s="4" t="s">
        <v>8</v>
      </c>
      <c r="D65" s="4" t="s">
        <v>221</v>
      </c>
      <c r="E65" s="5" t="s">
        <v>382</v>
      </c>
      <c r="F65" s="6">
        <v>9600</v>
      </c>
      <c r="G65" s="6">
        <v>120</v>
      </c>
      <c r="H65" s="6">
        <v>900</v>
      </c>
      <c r="I65" s="6">
        <v>24</v>
      </c>
      <c r="J65" s="6">
        <f t="shared" si="0"/>
        <v>10644</v>
      </c>
      <c r="K65" s="50"/>
      <c r="L65" s="50"/>
      <c r="M65" s="45"/>
      <c r="N65" s="45">
        <f t="shared" si="1"/>
        <v>0</v>
      </c>
      <c r="O65" s="50"/>
      <c r="P65" s="45">
        <f t="shared" si="2"/>
        <v>0</v>
      </c>
      <c r="Q65" s="45">
        <f t="shared" si="3"/>
        <v>0</v>
      </c>
      <c r="R65" s="45">
        <f t="shared" si="4"/>
        <v>0</v>
      </c>
      <c r="S65" s="19"/>
    </row>
    <row r="66" spans="1:19" ht="34.5" customHeight="1">
      <c r="A66" s="10">
        <f t="shared" si="5"/>
        <v>63</v>
      </c>
      <c r="B66" s="3" t="s">
        <v>190</v>
      </c>
      <c r="C66" s="4" t="s">
        <v>50</v>
      </c>
      <c r="D66" s="4" t="s">
        <v>332</v>
      </c>
      <c r="E66" s="5" t="s">
        <v>382</v>
      </c>
      <c r="F66" s="6">
        <v>1200</v>
      </c>
      <c r="G66" s="6">
        <v>50</v>
      </c>
      <c r="H66" s="6">
        <v>100</v>
      </c>
      <c r="I66" s="6"/>
      <c r="J66" s="6">
        <f t="shared" si="0"/>
        <v>1350</v>
      </c>
      <c r="K66" s="50"/>
      <c r="L66" s="50"/>
      <c r="M66" s="45"/>
      <c r="N66" s="45">
        <f t="shared" si="1"/>
        <v>0</v>
      </c>
      <c r="O66" s="50"/>
      <c r="P66" s="45">
        <f t="shared" si="2"/>
        <v>0</v>
      </c>
      <c r="Q66" s="45">
        <f t="shared" si="3"/>
        <v>0</v>
      </c>
      <c r="R66" s="45">
        <f t="shared" si="4"/>
        <v>0</v>
      </c>
      <c r="S66" s="19"/>
    </row>
    <row r="67" spans="1:19" ht="34.5" customHeight="1">
      <c r="A67" s="4">
        <f t="shared" si="5"/>
        <v>64</v>
      </c>
      <c r="B67" s="3" t="s">
        <v>54</v>
      </c>
      <c r="C67" s="4" t="s">
        <v>50</v>
      </c>
      <c r="D67" s="4" t="s">
        <v>249</v>
      </c>
      <c r="E67" s="5" t="s">
        <v>382</v>
      </c>
      <c r="F67" s="6">
        <v>10000</v>
      </c>
      <c r="G67" s="6">
        <v>200</v>
      </c>
      <c r="H67" s="6">
        <v>800</v>
      </c>
      <c r="I67" s="6"/>
      <c r="J67" s="6">
        <f t="shared" si="0"/>
        <v>11000</v>
      </c>
      <c r="K67" s="50"/>
      <c r="L67" s="50"/>
      <c r="M67" s="45"/>
      <c r="N67" s="45">
        <f t="shared" si="1"/>
        <v>0</v>
      </c>
      <c r="O67" s="50"/>
      <c r="P67" s="45">
        <f t="shared" si="2"/>
        <v>0</v>
      </c>
      <c r="Q67" s="45">
        <f t="shared" si="3"/>
        <v>0</v>
      </c>
      <c r="R67" s="45">
        <f t="shared" si="4"/>
        <v>0</v>
      </c>
      <c r="S67" s="19"/>
    </row>
    <row r="68" spans="1:19" ht="34.5" customHeight="1">
      <c r="A68" s="10">
        <f t="shared" si="5"/>
        <v>65</v>
      </c>
      <c r="B68" s="3" t="s">
        <v>55</v>
      </c>
      <c r="C68" s="4" t="s">
        <v>50</v>
      </c>
      <c r="D68" s="4" t="s">
        <v>268</v>
      </c>
      <c r="E68" s="5" t="s">
        <v>382</v>
      </c>
      <c r="F68" s="6"/>
      <c r="G68" s="6">
        <v>100</v>
      </c>
      <c r="H68" s="6">
        <v>150</v>
      </c>
      <c r="I68" s="6"/>
      <c r="J68" s="6">
        <f aca="true" t="shared" si="6" ref="J68:J127">F68+G68+H68+I68</f>
        <v>250</v>
      </c>
      <c r="K68" s="50"/>
      <c r="L68" s="50"/>
      <c r="M68" s="45"/>
      <c r="N68" s="45">
        <f t="shared" si="1"/>
        <v>0</v>
      </c>
      <c r="O68" s="50"/>
      <c r="P68" s="45">
        <f t="shared" si="2"/>
        <v>0</v>
      </c>
      <c r="Q68" s="45">
        <f t="shared" si="3"/>
        <v>0</v>
      </c>
      <c r="R68" s="45">
        <f t="shared" si="4"/>
        <v>0</v>
      </c>
      <c r="S68" s="19"/>
    </row>
    <row r="69" spans="1:19" ht="34.5" customHeight="1">
      <c r="A69" s="4">
        <f t="shared" si="5"/>
        <v>66</v>
      </c>
      <c r="B69" s="3" t="s">
        <v>56</v>
      </c>
      <c r="C69" s="13" t="s">
        <v>379</v>
      </c>
      <c r="D69" s="4" t="s">
        <v>376</v>
      </c>
      <c r="E69" s="5" t="s">
        <v>382</v>
      </c>
      <c r="F69" s="6">
        <v>250</v>
      </c>
      <c r="G69" s="6">
        <v>25</v>
      </c>
      <c r="H69" s="6">
        <v>110</v>
      </c>
      <c r="I69" s="6"/>
      <c r="J69" s="6">
        <f t="shared" si="6"/>
        <v>385</v>
      </c>
      <c r="K69" s="50"/>
      <c r="L69" s="50"/>
      <c r="M69" s="45"/>
      <c r="N69" s="45">
        <f aca="true" t="shared" si="7" ref="N69:N132">ROUND(M69,2)</f>
        <v>0</v>
      </c>
      <c r="O69" s="50"/>
      <c r="P69" s="45">
        <f aca="true" t="shared" si="8" ref="P69:P132">N69+N69*O69/100</f>
        <v>0</v>
      </c>
      <c r="Q69" s="45">
        <f aca="true" t="shared" si="9" ref="Q69:Q132">J69*N69</f>
        <v>0</v>
      </c>
      <c r="R69" s="45">
        <f aca="true" t="shared" si="10" ref="R69:R132">J69*P69</f>
        <v>0</v>
      </c>
      <c r="S69" s="19"/>
    </row>
    <row r="70" spans="1:19" ht="34.5" customHeight="1">
      <c r="A70" s="4">
        <f t="shared" si="5"/>
        <v>67</v>
      </c>
      <c r="B70" s="3" t="s">
        <v>56</v>
      </c>
      <c r="C70" s="13" t="s">
        <v>379</v>
      </c>
      <c r="D70" s="4" t="s">
        <v>377</v>
      </c>
      <c r="E70" s="5" t="s">
        <v>382</v>
      </c>
      <c r="F70" s="6"/>
      <c r="G70" s="6"/>
      <c r="H70" s="6">
        <v>20</v>
      </c>
      <c r="I70" s="6"/>
      <c r="J70" s="6">
        <f t="shared" si="6"/>
        <v>20</v>
      </c>
      <c r="K70" s="50"/>
      <c r="L70" s="50"/>
      <c r="M70" s="45"/>
      <c r="N70" s="45">
        <f t="shared" si="7"/>
        <v>0</v>
      </c>
      <c r="O70" s="50"/>
      <c r="P70" s="45">
        <f t="shared" si="8"/>
        <v>0</v>
      </c>
      <c r="Q70" s="45">
        <f t="shared" si="9"/>
        <v>0</v>
      </c>
      <c r="R70" s="45">
        <f t="shared" si="10"/>
        <v>0</v>
      </c>
      <c r="S70" s="19"/>
    </row>
    <row r="71" spans="1:19" ht="34.5" customHeight="1">
      <c r="A71" s="10">
        <f t="shared" si="5"/>
        <v>68</v>
      </c>
      <c r="B71" s="9" t="s">
        <v>57</v>
      </c>
      <c r="C71" s="4" t="s">
        <v>8</v>
      </c>
      <c r="D71" s="4" t="s">
        <v>263</v>
      </c>
      <c r="E71" s="5" t="s">
        <v>382</v>
      </c>
      <c r="F71" s="6">
        <v>79998</v>
      </c>
      <c r="G71" s="6">
        <v>600</v>
      </c>
      <c r="H71" s="6">
        <v>3000</v>
      </c>
      <c r="I71" s="6">
        <v>2000</v>
      </c>
      <c r="J71" s="6">
        <f t="shared" si="6"/>
        <v>85598</v>
      </c>
      <c r="K71" s="50"/>
      <c r="L71" s="50"/>
      <c r="M71" s="45"/>
      <c r="N71" s="45">
        <f t="shared" si="7"/>
        <v>0</v>
      </c>
      <c r="O71" s="50"/>
      <c r="P71" s="45">
        <f t="shared" si="8"/>
        <v>0</v>
      </c>
      <c r="Q71" s="45">
        <f t="shared" si="9"/>
        <v>0</v>
      </c>
      <c r="R71" s="45">
        <f t="shared" si="10"/>
        <v>0</v>
      </c>
      <c r="S71" s="19"/>
    </row>
    <row r="72" spans="1:19" ht="34.5" customHeight="1">
      <c r="A72" s="4">
        <f t="shared" si="5"/>
        <v>69</v>
      </c>
      <c r="B72" s="3" t="s">
        <v>59</v>
      </c>
      <c r="C72" s="4" t="s">
        <v>8</v>
      </c>
      <c r="D72" s="4" t="s">
        <v>320</v>
      </c>
      <c r="E72" s="5" t="s">
        <v>382</v>
      </c>
      <c r="F72" s="6"/>
      <c r="G72" s="6">
        <v>150</v>
      </c>
      <c r="H72" s="6">
        <v>200</v>
      </c>
      <c r="I72" s="6">
        <v>50</v>
      </c>
      <c r="J72" s="6">
        <f t="shared" si="6"/>
        <v>400</v>
      </c>
      <c r="K72" s="50"/>
      <c r="L72" s="50"/>
      <c r="M72" s="45"/>
      <c r="N72" s="45">
        <f t="shared" si="7"/>
        <v>0</v>
      </c>
      <c r="O72" s="50"/>
      <c r="P72" s="45">
        <f t="shared" si="8"/>
        <v>0</v>
      </c>
      <c r="Q72" s="45">
        <f t="shared" si="9"/>
        <v>0</v>
      </c>
      <c r="R72" s="45">
        <f t="shared" si="10"/>
        <v>0</v>
      </c>
      <c r="S72" s="19"/>
    </row>
    <row r="73" spans="1:19" ht="34.5" customHeight="1">
      <c r="A73" s="4">
        <f t="shared" si="5"/>
        <v>70</v>
      </c>
      <c r="B73" s="3" t="s">
        <v>60</v>
      </c>
      <c r="C73" s="4" t="s">
        <v>15</v>
      </c>
      <c r="D73" s="4" t="s">
        <v>331</v>
      </c>
      <c r="E73" s="5" t="s">
        <v>382</v>
      </c>
      <c r="F73" s="6">
        <v>540</v>
      </c>
      <c r="G73" s="6"/>
      <c r="H73" s="6"/>
      <c r="I73" s="6"/>
      <c r="J73" s="6">
        <f t="shared" si="6"/>
        <v>540</v>
      </c>
      <c r="K73" s="50"/>
      <c r="L73" s="50"/>
      <c r="M73" s="45"/>
      <c r="N73" s="45">
        <f t="shared" si="7"/>
        <v>0</v>
      </c>
      <c r="O73" s="50"/>
      <c r="P73" s="45">
        <f t="shared" si="8"/>
        <v>0</v>
      </c>
      <c r="Q73" s="45">
        <f t="shared" si="9"/>
        <v>0</v>
      </c>
      <c r="R73" s="45">
        <f t="shared" si="10"/>
        <v>0</v>
      </c>
      <c r="S73" s="19"/>
    </row>
    <row r="74" spans="1:19" ht="34.5" customHeight="1">
      <c r="A74" s="4">
        <f t="shared" si="5"/>
        <v>71</v>
      </c>
      <c r="B74" s="3" t="s">
        <v>62</v>
      </c>
      <c r="C74" s="4" t="s">
        <v>1</v>
      </c>
      <c r="D74" s="4" t="s">
        <v>365</v>
      </c>
      <c r="E74" s="5" t="s">
        <v>382</v>
      </c>
      <c r="F74" s="6">
        <v>240</v>
      </c>
      <c r="G74" s="6">
        <v>150</v>
      </c>
      <c r="H74" s="6"/>
      <c r="I74" s="6">
        <v>40</v>
      </c>
      <c r="J74" s="6">
        <f t="shared" si="6"/>
        <v>430</v>
      </c>
      <c r="K74" s="50"/>
      <c r="L74" s="50"/>
      <c r="M74" s="45"/>
      <c r="N74" s="45">
        <f t="shared" si="7"/>
        <v>0</v>
      </c>
      <c r="O74" s="50"/>
      <c r="P74" s="45">
        <f t="shared" si="8"/>
        <v>0</v>
      </c>
      <c r="Q74" s="45">
        <f t="shared" si="9"/>
        <v>0</v>
      </c>
      <c r="R74" s="45">
        <f t="shared" si="10"/>
        <v>0</v>
      </c>
      <c r="S74" s="19"/>
    </row>
    <row r="75" spans="1:19" ht="34.5" customHeight="1">
      <c r="A75" s="4">
        <f t="shared" si="5"/>
        <v>72</v>
      </c>
      <c r="B75" s="3" t="s">
        <v>63</v>
      </c>
      <c r="C75" s="4" t="s">
        <v>24</v>
      </c>
      <c r="D75" s="4" t="s">
        <v>367</v>
      </c>
      <c r="E75" s="5" t="s">
        <v>382</v>
      </c>
      <c r="F75" s="6"/>
      <c r="G75" s="6"/>
      <c r="H75" s="6"/>
      <c r="I75" s="6">
        <v>1400</v>
      </c>
      <c r="J75" s="6">
        <f t="shared" si="6"/>
        <v>1400</v>
      </c>
      <c r="K75" s="50"/>
      <c r="L75" s="50"/>
      <c r="M75" s="45"/>
      <c r="N75" s="45">
        <f t="shared" si="7"/>
        <v>0</v>
      </c>
      <c r="O75" s="50"/>
      <c r="P75" s="45">
        <f t="shared" si="8"/>
        <v>0</v>
      </c>
      <c r="Q75" s="45">
        <f t="shared" si="9"/>
        <v>0</v>
      </c>
      <c r="R75" s="45">
        <f t="shared" si="10"/>
        <v>0</v>
      </c>
      <c r="S75" s="19"/>
    </row>
    <row r="76" spans="1:19" ht="34.5" customHeight="1">
      <c r="A76" s="4">
        <f t="shared" si="5"/>
        <v>73</v>
      </c>
      <c r="B76" s="3" t="s">
        <v>64</v>
      </c>
      <c r="C76" s="4" t="s">
        <v>66</v>
      </c>
      <c r="D76" s="4" t="s">
        <v>345</v>
      </c>
      <c r="E76" s="5" t="s">
        <v>382</v>
      </c>
      <c r="F76" s="6"/>
      <c r="G76" s="6"/>
      <c r="H76" s="6">
        <v>200</v>
      </c>
      <c r="I76" s="6">
        <v>120</v>
      </c>
      <c r="J76" s="6">
        <f t="shared" si="6"/>
        <v>320</v>
      </c>
      <c r="K76" s="50"/>
      <c r="L76" s="50"/>
      <c r="M76" s="45"/>
      <c r="N76" s="45">
        <f t="shared" si="7"/>
        <v>0</v>
      </c>
      <c r="O76" s="50"/>
      <c r="P76" s="45">
        <f t="shared" si="8"/>
        <v>0</v>
      </c>
      <c r="Q76" s="45">
        <f t="shared" si="9"/>
        <v>0</v>
      </c>
      <c r="R76" s="45">
        <f t="shared" si="10"/>
        <v>0</v>
      </c>
      <c r="S76" s="19"/>
    </row>
    <row r="77" spans="1:19" ht="34.5" customHeight="1">
      <c r="A77" s="4">
        <f t="shared" si="5"/>
        <v>74</v>
      </c>
      <c r="B77" s="15" t="s">
        <v>67</v>
      </c>
      <c r="C77" s="16" t="s">
        <v>66</v>
      </c>
      <c r="D77" s="16" t="s">
        <v>342</v>
      </c>
      <c r="E77" s="5" t="s">
        <v>382</v>
      </c>
      <c r="F77" s="6"/>
      <c r="G77" s="6"/>
      <c r="H77" s="6"/>
      <c r="I77" s="6">
        <v>220</v>
      </c>
      <c r="J77" s="6">
        <f t="shared" si="6"/>
        <v>220</v>
      </c>
      <c r="K77" s="50"/>
      <c r="L77" s="50"/>
      <c r="M77" s="45"/>
      <c r="N77" s="45">
        <f t="shared" si="7"/>
        <v>0</v>
      </c>
      <c r="O77" s="50"/>
      <c r="P77" s="45">
        <f t="shared" si="8"/>
        <v>0</v>
      </c>
      <c r="Q77" s="45">
        <f t="shared" si="9"/>
        <v>0</v>
      </c>
      <c r="R77" s="45">
        <f t="shared" si="10"/>
        <v>0</v>
      </c>
      <c r="S77" s="19"/>
    </row>
    <row r="78" spans="1:19" ht="34.5" customHeight="1">
      <c r="A78" s="4">
        <f t="shared" si="5"/>
        <v>75</v>
      </c>
      <c r="B78" s="15" t="s">
        <v>67</v>
      </c>
      <c r="C78" s="16" t="s">
        <v>65</v>
      </c>
      <c r="D78" s="16" t="s">
        <v>343</v>
      </c>
      <c r="E78" s="5" t="s">
        <v>382</v>
      </c>
      <c r="F78" s="6"/>
      <c r="G78" s="6"/>
      <c r="H78" s="6"/>
      <c r="I78" s="6">
        <v>30</v>
      </c>
      <c r="J78" s="6">
        <f t="shared" si="6"/>
        <v>30</v>
      </c>
      <c r="K78" s="50"/>
      <c r="L78" s="50"/>
      <c r="M78" s="45"/>
      <c r="N78" s="45">
        <f t="shared" si="7"/>
        <v>0</v>
      </c>
      <c r="O78" s="50"/>
      <c r="P78" s="45">
        <f t="shared" si="8"/>
        <v>0</v>
      </c>
      <c r="Q78" s="45">
        <f t="shared" si="9"/>
        <v>0</v>
      </c>
      <c r="R78" s="45">
        <f t="shared" si="10"/>
        <v>0</v>
      </c>
      <c r="S78" s="19"/>
    </row>
    <row r="79" spans="1:19" ht="34.5" customHeight="1">
      <c r="A79" s="4">
        <f t="shared" si="5"/>
        <v>76</v>
      </c>
      <c r="B79" s="15" t="s">
        <v>67</v>
      </c>
      <c r="C79" s="16" t="s">
        <v>65</v>
      </c>
      <c r="D79" s="16" t="s">
        <v>344</v>
      </c>
      <c r="E79" s="5" t="s">
        <v>382</v>
      </c>
      <c r="F79" s="6"/>
      <c r="G79" s="6"/>
      <c r="H79" s="6">
        <v>100</v>
      </c>
      <c r="I79" s="6">
        <v>40</v>
      </c>
      <c r="J79" s="6">
        <f t="shared" si="6"/>
        <v>140</v>
      </c>
      <c r="K79" s="50"/>
      <c r="L79" s="50"/>
      <c r="M79" s="45"/>
      <c r="N79" s="45">
        <f t="shared" si="7"/>
        <v>0</v>
      </c>
      <c r="O79" s="50"/>
      <c r="P79" s="45">
        <f t="shared" si="8"/>
        <v>0</v>
      </c>
      <c r="Q79" s="45">
        <f t="shared" si="9"/>
        <v>0</v>
      </c>
      <c r="R79" s="45">
        <f t="shared" si="10"/>
        <v>0</v>
      </c>
      <c r="S79" s="19"/>
    </row>
    <row r="80" spans="1:19" ht="34.5" customHeight="1">
      <c r="A80" s="10">
        <f t="shared" si="5"/>
        <v>77</v>
      </c>
      <c r="B80" s="3" t="s">
        <v>68</v>
      </c>
      <c r="C80" s="4" t="s">
        <v>20</v>
      </c>
      <c r="D80" s="4" t="s">
        <v>315</v>
      </c>
      <c r="E80" s="5" t="s">
        <v>382</v>
      </c>
      <c r="F80" s="6"/>
      <c r="G80" s="6"/>
      <c r="H80" s="6">
        <v>100</v>
      </c>
      <c r="I80" s="6"/>
      <c r="J80" s="6">
        <f t="shared" si="6"/>
        <v>100</v>
      </c>
      <c r="K80" s="50"/>
      <c r="L80" s="50"/>
      <c r="M80" s="45"/>
      <c r="N80" s="45">
        <f t="shared" si="7"/>
        <v>0</v>
      </c>
      <c r="O80" s="50"/>
      <c r="P80" s="45">
        <f t="shared" si="8"/>
        <v>0</v>
      </c>
      <c r="Q80" s="45">
        <f t="shared" si="9"/>
        <v>0</v>
      </c>
      <c r="R80" s="45">
        <f t="shared" si="10"/>
        <v>0</v>
      </c>
      <c r="S80" s="19"/>
    </row>
    <row r="81" spans="1:19" ht="34.5" customHeight="1">
      <c r="A81" s="4">
        <f t="shared" si="5"/>
        <v>78</v>
      </c>
      <c r="B81" s="3" t="s">
        <v>177</v>
      </c>
      <c r="C81" s="4" t="s">
        <v>8</v>
      </c>
      <c r="D81" s="4" t="s">
        <v>276</v>
      </c>
      <c r="E81" s="5" t="s">
        <v>382</v>
      </c>
      <c r="F81" s="6"/>
      <c r="G81" s="6"/>
      <c r="H81" s="6"/>
      <c r="I81" s="6">
        <v>20</v>
      </c>
      <c r="J81" s="6">
        <f t="shared" si="6"/>
        <v>20</v>
      </c>
      <c r="K81" s="50"/>
      <c r="L81" s="50"/>
      <c r="M81" s="45"/>
      <c r="N81" s="45">
        <f t="shared" si="7"/>
        <v>0</v>
      </c>
      <c r="O81" s="50"/>
      <c r="P81" s="45">
        <f t="shared" si="8"/>
        <v>0</v>
      </c>
      <c r="Q81" s="45">
        <f t="shared" si="9"/>
        <v>0</v>
      </c>
      <c r="R81" s="45">
        <f t="shared" si="10"/>
        <v>0</v>
      </c>
      <c r="S81" s="19"/>
    </row>
    <row r="82" spans="1:19" ht="34.5" customHeight="1">
      <c r="A82" s="4">
        <f t="shared" si="5"/>
        <v>79</v>
      </c>
      <c r="B82" s="3" t="s">
        <v>69</v>
      </c>
      <c r="C82" s="4" t="s">
        <v>8</v>
      </c>
      <c r="D82" s="4" t="s">
        <v>276</v>
      </c>
      <c r="E82" s="5" t="s">
        <v>382</v>
      </c>
      <c r="F82" s="6"/>
      <c r="G82" s="6"/>
      <c r="H82" s="6"/>
      <c r="I82" s="6">
        <v>70</v>
      </c>
      <c r="J82" s="6">
        <f t="shared" si="6"/>
        <v>70</v>
      </c>
      <c r="K82" s="50"/>
      <c r="L82" s="50"/>
      <c r="M82" s="45"/>
      <c r="N82" s="45">
        <f t="shared" si="7"/>
        <v>0</v>
      </c>
      <c r="O82" s="50"/>
      <c r="P82" s="45">
        <f t="shared" si="8"/>
        <v>0</v>
      </c>
      <c r="Q82" s="45">
        <f t="shared" si="9"/>
        <v>0</v>
      </c>
      <c r="R82" s="45">
        <f t="shared" si="10"/>
        <v>0</v>
      </c>
      <c r="S82" s="19"/>
    </row>
    <row r="83" spans="1:19" ht="34.5" customHeight="1">
      <c r="A83" s="4">
        <f t="shared" si="5"/>
        <v>80</v>
      </c>
      <c r="B83" s="3" t="s">
        <v>70</v>
      </c>
      <c r="C83" s="4" t="s">
        <v>1</v>
      </c>
      <c r="D83" s="4" t="s">
        <v>333</v>
      </c>
      <c r="E83" s="5" t="s">
        <v>382</v>
      </c>
      <c r="F83" s="6"/>
      <c r="G83" s="6"/>
      <c r="H83" s="6">
        <v>20</v>
      </c>
      <c r="I83" s="6"/>
      <c r="J83" s="6">
        <f t="shared" si="6"/>
        <v>20</v>
      </c>
      <c r="K83" s="50"/>
      <c r="L83" s="50"/>
      <c r="M83" s="45"/>
      <c r="N83" s="45">
        <f t="shared" si="7"/>
        <v>0</v>
      </c>
      <c r="O83" s="50"/>
      <c r="P83" s="45">
        <f t="shared" si="8"/>
        <v>0</v>
      </c>
      <c r="Q83" s="45">
        <f t="shared" si="9"/>
        <v>0</v>
      </c>
      <c r="R83" s="45">
        <f t="shared" si="10"/>
        <v>0</v>
      </c>
      <c r="S83" s="19"/>
    </row>
    <row r="84" spans="1:19" ht="34.5" customHeight="1">
      <c r="A84" s="4">
        <f t="shared" si="5"/>
        <v>81</v>
      </c>
      <c r="B84" s="3" t="s">
        <v>72</v>
      </c>
      <c r="C84" s="4" t="s">
        <v>75</v>
      </c>
      <c r="D84" s="4" t="s">
        <v>230</v>
      </c>
      <c r="E84" s="5" t="s">
        <v>382</v>
      </c>
      <c r="F84" s="6">
        <v>1600</v>
      </c>
      <c r="G84" s="6">
        <v>300</v>
      </c>
      <c r="H84" s="6">
        <v>1500</v>
      </c>
      <c r="I84" s="6">
        <v>2300</v>
      </c>
      <c r="J84" s="6">
        <f t="shared" si="6"/>
        <v>5700</v>
      </c>
      <c r="K84" s="50"/>
      <c r="L84" s="50"/>
      <c r="M84" s="45"/>
      <c r="N84" s="45">
        <f t="shared" si="7"/>
        <v>0</v>
      </c>
      <c r="O84" s="50"/>
      <c r="P84" s="45">
        <f t="shared" si="8"/>
        <v>0</v>
      </c>
      <c r="Q84" s="45">
        <f t="shared" si="9"/>
        <v>0</v>
      </c>
      <c r="R84" s="45">
        <f t="shared" si="10"/>
        <v>0</v>
      </c>
      <c r="S84" s="19"/>
    </row>
    <row r="85" spans="1:19" ht="34.5" customHeight="1">
      <c r="A85" s="4">
        <f t="shared" si="5"/>
        <v>82</v>
      </c>
      <c r="B85" s="3" t="s">
        <v>73</v>
      </c>
      <c r="C85" s="4" t="s">
        <v>8</v>
      </c>
      <c r="D85" s="4" t="s">
        <v>243</v>
      </c>
      <c r="E85" s="5" t="s">
        <v>382</v>
      </c>
      <c r="F85" s="6">
        <v>24000</v>
      </c>
      <c r="G85" s="6">
        <v>1500</v>
      </c>
      <c r="H85" s="6">
        <v>3000</v>
      </c>
      <c r="I85" s="6">
        <v>7000</v>
      </c>
      <c r="J85" s="6">
        <f t="shared" si="6"/>
        <v>35500</v>
      </c>
      <c r="K85" s="50"/>
      <c r="L85" s="50"/>
      <c r="M85" s="45"/>
      <c r="N85" s="45">
        <f t="shared" si="7"/>
        <v>0</v>
      </c>
      <c r="O85" s="50"/>
      <c r="P85" s="45">
        <f t="shared" si="8"/>
        <v>0</v>
      </c>
      <c r="Q85" s="45">
        <f t="shared" si="9"/>
        <v>0</v>
      </c>
      <c r="R85" s="45">
        <f t="shared" si="10"/>
        <v>0</v>
      </c>
      <c r="S85" s="19"/>
    </row>
    <row r="86" spans="1:19" ht="34.5" customHeight="1">
      <c r="A86" s="4">
        <f t="shared" si="5"/>
        <v>83</v>
      </c>
      <c r="B86" s="3" t="s">
        <v>74</v>
      </c>
      <c r="C86" s="4" t="s">
        <v>26</v>
      </c>
      <c r="D86" s="4" t="s">
        <v>316</v>
      </c>
      <c r="E86" s="5" t="s">
        <v>382</v>
      </c>
      <c r="F86" s="6">
        <v>1200</v>
      </c>
      <c r="G86" s="6">
        <v>100</v>
      </c>
      <c r="H86" s="6">
        <v>400</v>
      </c>
      <c r="I86" s="6"/>
      <c r="J86" s="6">
        <f t="shared" si="6"/>
        <v>1700</v>
      </c>
      <c r="K86" s="50"/>
      <c r="L86" s="50"/>
      <c r="M86" s="45"/>
      <c r="N86" s="45">
        <f t="shared" si="7"/>
        <v>0</v>
      </c>
      <c r="O86" s="50"/>
      <c r="P86" s="45">
        <f t="shared" si="8"/>
        <v>0</v>
      </c>
      <c r="Q86" s="45">
        <f t="shared" si="9"/>
        <v>0</v>
      </c>
      <c r="R86" s="45">
        <f t="shared" si="10"/>
        <v>0</v>
      </c>
      <c r="S86" s="19"/>
    </row>
    <row r="87" spans="1:19" s="20" customFormat="1" ht="34.5" customHeight="1">
      <c r="A87" s="4">
        <f t="shared" si="5"/>
        <v>84</v>
      </c>
      <c r="B87" s="3" t="s">
        <v>74</v>
      </c>
      <c r="C87" s="4" t="s">
        <v>26</v>
      </c>
      <c r="D87" s="4" t="s">
        <v>317</v>
      </c>
      <c r="E87" s="5" t="s">
        <v>382</v>
      </c>
      <c r="F87" s="6">
        <v>8100</v>
      </c>
      <c r="G87" s="6">
        <v>1000</v>
      </c>
      <c r="H87" s="6">
        <v>3600</v>
      </c>
      <c r="I87" s="6">
        <v>6300</v>
      </c>
      <c r="J87" s="6">
        <f t="shared" si="6"/>
        <v>19000</v>
      </c>
      <c r="K87" s="51"/>
      <c r="L87" s="51"/>
      <c r="M87" s="46"/>
      <c r="N87" s="45">
        <f t="shared" si="7"/>
        <v>0</v>
      </c>
      <c r="O87" s="50"/>
      <c r="P87" s="45">
        <f t="shared" si="8"/>
        <v>0</v>
      </c>
      <c r="Q87" s="45">
        <f t="shared" si="9"/>
        <v>0</v>
      </c>
      <c r="R87" s="45">
        <f t="shared" si="10"/>
        <v>0</v>
      </c>
      <c r="S87" s="35"/>
    </row>
    <row r="88" spans="1:19" s="20" customFormat="1" ht="34.5" customHeight="1">
      <c r="A88" s="10">
        <f t="shared" si="5"/>
        <v>85</v>
      </c>
      <c r="B88" s="3" t="s">
        <v>74</v>
      </c>
      <c r="C88" s="4" t="s">
        <v>75</v>
      </c>
      <c r="D88" s="4" t="s">
        <v>318</v>
      </c>
      <c r="E88" s="5" t="s">
        <v>382</v>
      </c>
      <c r="F88" s="6"/>
      <c r="G88" s="6"/>
      <c r="H88" s="6">
        <v>30</v>
      </c>
      <c r="I88" s="6"/>
      <c r="J88" s="6">
        <f t="shared" si="6"/>
        <v>30</v>
      </c>
      <c r="K88" s="51"/>
      <c r="L88" s="51"/>
      <c r="M88" s="46"/>
      <c r="N88" s="45">
        <f t="shared" si="7"/>
        <v>0</v>
      </c>
      <c r="O88" s="50"/>
      <c r="P88" s="45">
        <f t="shared" si="8"/>
        <v>0</v>
      </c>
      <c r="Q88" s="45">
        <f t="shared" si="9"/>
        <v>0</v>
      </c>
      <c r="R88" s="45">
        <f t="shared" si="10"/>
        <v>0</v>
      </c>
      <c r="S88" s="35"/>
    </row>
    <row r="89" spans="1:19" s="20" customFormat="1" ht="34.5" customHeight="1">
      <c r="A89" s="4">
        <f t="shared" si="5"/>
        <v>86</v>
      </c>
      <c r="B89" s="3" t="s">
        <v>76</v>
      </c>
      <c r="C89" s="4" t="s">
        <v>2</v>
      </c>
      <c r="D89" s="4" t="s">
        <v>18</v>
      </c>
      <c r="E89" s="5" t="s">
        <v>382</v>
      </c>
      <c r="F89" s="6"/>
      <c r="G89" s="6"/>
      <c r="H89" s="6">
        <v>20</v>
      </c>
      <c r="I89" s="6"/>
      <c r="J89" s="6">
        <f t="shared" si="6"/>
        <v>20</v>
      </c>
      <c r="K89" s="51"/>
      <c r="L89" s="51"/>
      <c r="M89" s="46"/>
      <c r="N89" s="45">
        <f t="shared" si="7"/>
        <v>0</v>
      </c>
      <c r="O89" s="50"/>
      <c r="P89" s="45">
        <f t="shared" si="8"/>
        <v>0</v>
      </c>
      <c r="Q89" s="45">
        <f t="shared" si="9"/>
        <v>0</v>
      </c>
      <c r="R89" s="45">
        <f t="shared" si="10"/>
        <v>0</v>
      </c>
      <c r="S89" s="35"/>
    </row>
    <row r="90" spans="1:19" ht="34.5" customHeight="1">
      <c r="A90" s="4">
        <f t="shared" si="5"/>
        <v>87</v>
      </c>
      <c r="B90" s="3" t="s">
        <v>77</v>
      </c>
      <c r="C90" s="4" t="s">
        <v>78</v>
      </c>
      <c r="D90" s="4" t="s">
        <v>229</v>
      </c>
      <c r="E90" s="5" t="s">
        <v>382</v>
      </c>
      <c r="F90" s="6">
        <v>150</v>
      </c>
      <c r="G90" s="6">
        <v>300</v>
      </c>
      <c r="H90" s="6">
        <v>200</v>
      </c>
      <c r="I90" s="6">
        <v>3000</v>
      </c>
      <c r="J90" s="6">
        <f t="shared" si="6"/>
        <v>3650</v>
      </c>
      <c r="K90" s="50"/>
      <c r="L90" s="50"/>
      <c r="M90" s="45"/>
      <c r="N90" s="45">
        <f t="shared" si="7"/>
        <v>0</v>
      </c>
      <c r="O90" s="50"/>
      <c r="P90" s="45">
        <f t="shared" si="8"/>
        <v>0</v>
      </c>
      <c r="Q90" s="45">
        <f t="shared" si="9"/>
        <v>0</v>
      </c>
      <c r="R90" s="45">
        <f t="shared" si="10"/>
        <v>0</v>
      </c>
      <c r="S90" s="19"/>
    </row>
    <row r="91" spans="1:19" ht="34.5" customHeight="1">
      <c r="A91" s="4">
        <f t="shared" si="5"/>
        <v>88</v>
      </c>
      <c r="B91" s="3" t="s">
        <v>79</v>
      </c>
      <c r="C91" s="4" t="s">
        <v>6</v>
      </c>
      <c r="D91" s="4" t="s">
        <v>222</v>
      </c>
      <c r="E91" s="5" t="s">
        <v>382</v>
      </c>
      <c r="F91" s="6"/>
      <c r="G91" s="6">
        <v>50</v>
      </c>
      <c r="H91" s="6">
        <v>200</v>
      </c>
      <c r="I91" s="6"/>
      <c r="J91" s="6">
        <f t="shared" si="6"/>
        <v>250</v>
      </c>
      <c r="K91" s="50"/>
      <c r="L91" s="50"/>
      <c r="M91" s="45"/>
      <c r="N91" s="45">
        <f t="shared" si="7"/>
        <v>0</v>
      </c>
      <c r="O91" s="50"/>
      <c r="P91" s="45">
        <f t="shared" si="8"/>
        <v>0</v>
      </c>
      <c r="Q91" s="45">
        <f t="shared" si="9"/>
        <v>0</v>
      </c>
      <c r="R91" s="45">
        <f t="shared" si="10"/>
        <v>0</v>
      </c>
      <c r="S91" s="19"/>
    </row>
    <row r="92" spans="1:19" ht="34.5" customHeight="1">
      <c r="A92" s="10">
        <f t="shared" si="5"/>
        <v>89</v>
      </c>
      <c r="B92" s="3" t="s">
        <v>80</v>
      </c>
      <c r="C92" s="4" t="s">
        <v>378</v>
      </c>
      <c r="D92" s="4" t="s">
        <v>340</v>
      </c>
      <c r="E92" s="5" t="s">
        <v>382</v>
      </c>
      <c r="F92" s="6">
        <v>10020</v>
      </c>
      <c r="G92" s="6"/>
      <c r="H92" s="6">
        <v>84</v>
      </c>
      <c r="I92" s="6"/>
      <c r="J92" s="6">
        <f t="shared" si="6"/>
        <v>10104</v>
      </c>
      <c r="K92" s="50"/>
      <c r="L92" s="50"/>
      <c r="M92" s="45"/>
      <c r="N92" s="45">
        <f t="shared" si="7"/>
        <v>0</v>
      </c>
      <c r="O92" s="50"/>
      <c r="P92" s="45">
        <f t="shared" si="8"/>
        <v>0</v>
      </c>
      <c r="Q92" s="45">
        <f t="shared" si="9"/>
        <v>0</v>
      </c>
      <c r="R92" s="45">
        <f t="shared" si="10"/>
        <v>0</v>
      </c>
      <c r="S92" s="19"/>
    </row>
    <row r="93" spans="1:19" ht="34.5" customHeight="1">
      <c r="A93" s="4">
        <f t="shared" si="5"/>
        <v>90</v>
      </c>
      <c r="B93" s="9" t="s">
        <v>81</v>
      </c>
      <c r="C93" s="4" t="s">
        <v>378</v>
      </c>
      <c r="D93" s="4" t="s">
        <v>195</v>
      </c>
      <c r="E93" s="5" t="s">
        <v>382</v>
      </c>
      <c r="F93" s="6">
        <v>8000</v>
      </c>
      <c r="G93" s="6"/>
      <c r="H93" s="6">
        <v>100</v>
      </c>
      <c r="I93" s="6"/>
      <c r="J93" s="6">
        <f t="shared" si="6"/>
        <v>8100</v>
      </c>
      <c r="K93" s="50"/>
      <c r="L93" s="50"/>
      <c r="M93" s="45"/>
      <c r="N93" s="45">
        <f t="shared" si="7"/>
        <v>0</v>
      </c>
      <c r="O93" s="50"/>
      <c r="P93" s="45">
        <f t="shared" si="8"/>
        <v>0</v>
      </c>
      <c r="Q93" s="45">
        <f t="shared" si="9"/>
        <v>0</v>
      </c>
      <c r="R93" s="45">
        <f t="shared" si="10"/>
        <v>0</v>
      </c>
      <c r="S93" s="19"/>
    </row>
    <row r="94" spans="1:19" ht="34.5" customHeight="1">
      <c r="A94" s="4">
        <f t="shared" si="5"/>
        <v>91</v>
      </c>
      <c r="B94" s="3" t="s">
        <v>82</v>
      </c>
      <c r="C94" s="4" t="s">
        <v>378</v>
      </c>
      <c r="D94" s="4" t="s">
        <v>234</v>
      </c>
      <c r="E94" s="5" t="s">
        <v>382</v>
      </c>
      <c r="F94" s="6"/>
      <c r="G94" s="6"/>
      <c r="H94" s="6">
        <v>50</v>
      </c>
      <c r="I94" s="6"/>
      <c r="J94" s="6">
        <f t="shared" si="6"/>
        <v>50</v>
      </c>
      <c r="K94" s="50"/>
      <c r="L94" s="50"/>
      <c r="M94" s="45"/>
      <c r="N94" s="45">
        <f t="shared" si="7"/>
        <v>0</v>
      </c>
      <c r="O94" s="50"/>
      <c r="P94" s="45">
        <f t="shared" si="8"/>
        <v>0</v>
      </c>
      <c r="Q94" s="45">
        <f t="shared" si="9"/>
        <v>0</v>
      </c>
      <c r="R94" s="45">
        <f t="shared" si="10"/>
        <v>0</v>
      </c>
      <c r="S94" s="19"/>
    </row>
    <row r="95" spans="1:19" ht="34.5" customHeight="1">
      <c r="A95" s="4">
        <f t="shared" si="5"/>
        <v>92</v>
      </c>
      <c r="B95" s="3" t="s">
        <v>82</v>
      </c>
      <c r="C95" s="4" t="s">
        <v>6</v>
      </c>
      <c r="D95" s="4" t="s">
        <v>235</v>
      </c>
      <c r="E95" s="5" t="s">
        <v>382</v>
      </c>
      <c r="F95" s="6">
        <v>9800</v>
      </c>
      <c r="G95" s="6"/>
      <c r="H95" s="6">
        <v>1000</v>
      </c>
      <c r="I95" s="6"/>
      <c r="J95" s="6">
        <f t="shared" si="6"/>
        <v>10800</v>
      </c>
      <c r="K95" s="50"/>
      <c r="L95" s="50"/>
      <c r="M95" s="45"/>
      <c r="N95" s="45">
        <f t="shared" si="7"/>
        <v>0</v>
      </c>
      <c r="O95" s="50"/>
      <c r="P95" s="45">
        <f t="shared" si="8"/>
        <v>0</v>
      </c>
      <c r="Q95" s="45">
        <f t="shared" si="9"/>
        <v>0</v>
      </c>
      <c r="R95" s="45">
        <f t="shared" si="10"/>
        <v>0</v>
      </c>
      <c r="S95" s="19"/>
    </row>
    <row r="96" spans="1:19" ht="34.5" customHeight="1">
      <c r="A96" s="4">
        <f t="shared" si="5"/>
        <v>93</v>
      </c>
      <c r="B96" s="3" t="s">
        <v>83</v>
      </c>
      <c r="C96" s="4" t="s">
        <v>6</v>
      </c>
      <c r="D96" s="4" t="s">
        <v>232</v>
      </c>
      <c r="E96" s="5" t="s">
        <v>382</v>
      </c>
      <c r="F96" s="6"/>
      <c r="G96" s="6">
        <v>50</v>
      </c>
      <c r="H96" s="6">
        <v>200</v>
      </c>
      <c r="I96" s="6"/>
      <c r="J96" s="6">
        <f t="shared" si="6"/>
        <v>250</v>
      </c>
      <c r="K96" s="50"/>
      <c r="L96" s="50"/>
      <c r="M96" s="45"/>
      <c r="N96" s="45">
        <f t="shared" si="7"/>
        <v>0</v>
      </c>
      <c r="O96" s="50"/>
      <c r="P96" s="45">
        <f t="shared" si="8"/>
        <v>0</v>
      </c>
      <c r="Q96" s="45">
        <f t="shared" si="9"/>
        <v>0</v>
      </c>
      <c r="R96" s="45">
        <f t="shared" si="10"/>
        <v>0</v>
      </c>
      <c r="S96" s="19"/>
    </row>
    <row r="97" spans="1:19" ht="34.5" customHeight="1">
      <c r="A97" s="4">
        <f t="shared" si="5"/>
        <v>94</v>
      </c>
      <c r="B97" s="3" t="s">
        <v>84</v>
      </c>
      <c r="C97" s="4" t="s">
        <v>378</v>
      </c>
      <c r="D97" s="4" t="s">
        <v>232</v>
      </c>
      <c r="E97" s="5" t="s">
        <v>382</v>
      </c>
      <c r="F97" s="6">
        <v>2400</v>
      </c>
      <c r="G97" s="6"/>
      <c r="H97" s="6">
        <v>100</v>
      </c>
      <c r="I97" s="6"/>
      <c r="J97" s="6">
        <f t="shared" si="6"/>
        <v>2500</v>
      </c>
      <c r="K97" s="50"/>
      <c r="L97" s="50"/>
      <c r="M97" s="45"/>
      <c r="N97" s="45">
        <f t="shared" si="7"/>
        <v>0</v>
      </c>
      <c r="O97" s="50"/>
      <c r="P97" s="45">
        <f t="shared" si="8"/>
        <v>0</v>
      </c>
      <c r="Q97" s="45">
        <f t="shared" si="9"/>
        <v>0</v>
      </c>
      <c r="R97" s="45">
        <f t="shared" si="10"/>
        <v>0</v>
      </c>
      <c r="S97" s="19"/>
    </row>
    <row r="98" spans="1:19" ht="45.75" customHeight="1">
      <c r="A98" s="4">
        <f t="shared" si="5"/>
        <v>95</v>
      </c>
      <c r="B98" s="3" t="s">
        <v>85</v>
      </c>
      <c r="C98" s="4" t="s">
        <v>380</v>
      </c>
      <c r="D98" s="4" t="s">
        <v>195</v>
      </c>
      <c r="E98" s="5" t="s">
        <v>382</v>
      </c>
      <c r="F98" s="6">
        <v>100000</v>
      </c>
      <c r="G98" s="6">
        <v>150</v>
      </c>
      <c r="H98" s="6">
        <v>9000</v>
      </c>
      <c r="I98" s="6">
        <v>6000</v>
      </c>
      <c r="J98" s="6">
        <f t="shared" si="6"/>
        <v>115150</v>
      </c>
      <c r="K98" s="50"/>
      <c r="L98" s="50"/>
      <c r="M98" s="45"/>
      <c r="N98" s="45">
        <f t="shared" si="7"/>
        <v>0</v>
      </c>
      <c r="O98" s="50"/>
      <c r="P98" s="45">
        <f t="shared" si="8"/>
        <v>0</v>
      </c>
      <c r="Q98" s="45">
        <f t="shared" si="9"/>
        <v>0</v>
      </c>
      <c r="R98" s="45">
        <f t="shared" si="10"/>
        <v>0</v>
      </c>
      <c r="S98" s="19"/>
    </row>
    <row r="99" spans="1:19" ht="34.5" customHeight="1">
      <c r="A99" s="4">
        <f t="shared" si="5"/>
        <v>96</v>
      </c>
      <c r="B99" s="3" t="s">
        <v>86</v>
      </c>
      <c r="C99" s="4" t="s">
        <v>6</v>
      </c>
      <c r="D99" s="4" t="s">
        <v>207</v>
      </c>
      <c r="E99" s="5" t="s">
        <v>382</v>
      </c>
      <c r="F99" s="6">
        <v>630</v>
      </c>
      <c r="G99" s="6"/>
      <c r="H99" s="6">
        <v>200</v>
      </c>
      <c r="I99" s="6"/>
      <c r="J99" s="6">
        <f t="shared" si="6"/>
        <v>830</v>
      </c>
      <c r="K99" s="50"/>
      <c r="L99" s="50"/>
      <c r="M99" s="45"/>
      <c r="N99" s="45">
        <f t="shared" si="7"/>
        <v>0</v>
      </c>
      <c r="O99" s="50"/>
      <c r="P99" s="45">
        <f t="shared" si="8"/>
        <v>0</v>
      </c>
      <c r="Q99" s="45">
        <f t="shared" si="9"/>
        <v>0</v>
      </c>
      <c r="R99" s="45">
        <f t="shared" si="10"/>
        <v>0</v>
      </c>
      <c r="S99" s="19"/>
    </row>
    <row r="100" spans="1:19" ht="34.5" customHeight="1">
      <c r="A100" s="4">
        <f t="shared" si="5"/>
        <v>97</v>
      </c>
      <c r="B100" s="3" t="s">
        <v>87</v>
      </c>
      <c r="C100" s="4" t="s">
        <v>6</v>
      </c>
      <c r="D100" s="4" t="s">
        <v>207</v>
      </c>
      <c r="E100" s="5" t="s">
        <v>382</v>
      </c>
      <c r="F100" s="6">
        <v>10000</v>
      </c>
      <c r="G100" s="6"/>
      <c r="H100" s="6">
        <v>700</v>
      </c>
      <c r="I100" s="6"/>
      <c r="J100" s="6">
        <f t="shared" si="6"/>
        <v>10700</v>
      </c>
      <c r="K100" s="50"/>
      <c r="L100" s="50"/>
      <c r="M100" s="45"/>
      <c r="N100" s="45">
        <f t="shared" si="7"/>
        <v>0</v>
      </c>
      <c r="O100" s="50"/>
      <c r="P100" s="45">
        <f t="shared" si="8"/>
        <v>0</v>
      </c>
      <c r="Q100" s="45">
        <f t="shared" si="9"/>
        <v>0</v>
      </c>
      <c r="R100" s="45">
        <f t="shared" si="10"/>
        <v>0</v>
      </c>
      <c r="S100" s="19"/>
    </row>
    <row r="101" spans="1:19" ht="34.5" customHeight="1">
      <c r="A101" s="4">
        <f t="shared" si="5"/>
        <v>98</v>
      </c>
      <c r="B101" s="3" t="s">
        <v>87</v>
      </c>
      <c r="C101" s="4" t="s">
        <v>6</v>
      </c>
      <c r="D101" s="4" t="s">
        <v>192</v>
      </c>
      <c r="E101" s="5" t="s">
        <v>382</v>
      </c>
      <c r="F101" s="6">
        <v>2400</v>
      </c>
      <c r="G101" s="6"/>
      <c r="H101" s="6"/>
      <c r="I101" s="6"/>
      <c r="J101" s="6">
        <f t="shared" si="6"/>
        <v>2400</v>
      </c>
      <c r="K101" s="50"/>
      <c r="L101" s="50"/>
      <c r="M101" s="45"/>
      <c r="N101" s="45">
        <f t="shared" si="7"/>
        <v>0</v>
      </c>
      <c r="O101" s="50"/>
      <c r="P101" s="45">
        <f t="shared" si="8"/>
        <v>0</v>
      </c>
      <c r="Q101" s="45">
        <f t="shared" si="9"/>
        <v>0</v>
      </c>
      <c r="R101" s="45">
        <f t="shared" si="10"/>
        <v>0</v>
      </c>
      <c r="S101" s="19"/>
    </row>
    <row r="102" spans="1:19" ht="34.5" customHeight="1">
      <c r="A102" s="4">
        <f t="shared" si="5"/>
        <v>99</v>
      </c>
      <c r="B102" s="3" t="s">
        <v>88</v>
      </c>
      <c r="C102" s="4" t="s">
        <v>89</v>
      </c>
      <c r="D102" s="4" t="s">
        <v>90</v>
      </c>
      <c r="E102" s="5" t="s">
        <v>382</v>
      </c>
      <c r="F102" s="6">
        <v>2000</v>
      </c>
      <c r="G102" s="6"/>
      <c r="H102" s="6">
        <v>100</v>
      </c>
      <c r="I102" s="6"/>
      <c r="J102" s="6">
        <f t="shared" si="6"/>
        <v>2100</v>
      </c>
      <c r="K102" s="50"/>
      <c r="L102" s="50"/>
      <c r="M102" s="45"/>
      <c r="N102" s="45">
        <f t="shared" si="7"/>
        <v>0</v>
      </c>
      <c r="O102" s="50"/>
      <c r="P102" s="45">
        <f t="shared" si="8"/>
        <v>0</v>
      </c>
      <c r="Q102" s="45">
        <f t="shared" si="9"/>
        <v>0</v>
      </c>
      <c r="R102" s="45">
        <f t="shared" si="10"/>
        <v>0</v>
      </c>
      <c r="S102" s="19"/>
    </row>
    <row r="103" spans="1:19" ht="34.5" customHeight="1">
      <c r="A103" s="4">
        <f t="shared" si="5"/>
        <v>100</v>
      </c>
      <c r="B103" s="3" t="s">
        <v>91</v>
      </c>
      <c r="C103" s="4" t="s">
        <v>2</v>
      </c>
      <c r="D103" s="4" t="s">
        <v>284</v>
      </c>
      <c r="E103" s="5" t="s">
        <v>382</v>
      </c>
      <c r="F103" s="6">
        <v>10000</v>
      </c>
      <c r="G103" s="6"/>
      <c r="H103" s="6">
        <v>240</v>
      </c>
      <c r="I103" s="6"/>
      <c r="J103" s="6">
        <f t="shared" si="6"/>
        <v>10240</v>
      </c>
      <c r="K103" s="50"/>
      <c r="L103" s="50"/>
      <c r="M103" s="45"/>
      <c r="N103" s="45">
        <f t="shared" si="7"/>
        <v>0</v>
      </c>
      <c r="O103" s="50"/>
      <c r="P103" s="45">
        <f t="shared" si="8"/>
        <v>0</v>
      </c>
      <c r="Q103" s="45">
        <f t="shared" si="9"/>
        <v>0</v>
      </c>
      <c r="R103" s="45">
        <f t="shared" si="10"/>
        <v>0</v>
      </c>
      <c r="S103" s="19"/>
    </row>
    <row r="104" spans="1:19" ht="34.5" customHeight="1">
      <c r="A104" s="4">
        <f t="shared" si="5"/>
        <v>101</v>
      </c>
      <c r="B104" s="3" t="s">
        <v>92</v>
      </c>
      <c r="C104" s="4" t="s">
        <v>50</v>
      </c>
      <c r="D104" s="4" t="s">
        <v>358</v>
      </c>
      <c r="E104" s="5" t="s">
        <v>382</v>
      </c>
      <c r="F104" s="6">
        <v>4000</v>
      </c>
      <c r="G104" s="6">
        <v>20</v>
      </c>
      <c r="H104" s="6">
        <v>300</v>
      </c>
      <c r="I104" s="6"/>
      <c r="J104" s="6">
        <f t="shared" si="6"/>
        <v>4320</v>
      </c>
      <c r="K104" s="50"/>
      <c r="L104" s="50"/>
      <c r="M104" s="45"/>
      <c r="N104" s="45">
        <f t="shared" si="7"/>
        <v>0</v>
      </c>
      <c r="O104" s="50"/>
      <c r="P104" s="45">
        <f t="shared" si="8"/>
        <v>0</v>
      </c>
      <c r="Q104" s="45">
        <f t="shared" si="9"/>
        <v>0</v>
      </c>
      <c r="R104" s="45">
        <f t="shared" si="10"/>
        <v>0</v>
      </c>
      <c r="S104" s="19"/>
    </row>
    <row r="105" spans="1:19" ht="34.5" customHeight="1">
      <c r="A105" s="4">
        <f t="shared" si="5"/>
        <v>102</v>
      </c>
      <c r="B105" s="3" t="s">
        <v>93</v>
      </c>
      <c r="C105" s="4" t="s">
        <v>2</v>
      </c>
      <c r="D105" s="4" t="s">
        <v>200</v>
      </c>
      <c r="E105" s="5" t="s">
        <v>382</v>
      </c>
      <c r="F105" s="6">
        <v>800</v>
      </c>
      <c r="G105" s="6">
        <v>150</v>
      </c>
      <c r="H105" s="6">
        <v>200</v>
      </c>
      <c r="I105" s="6"/>
      <c r="J105" s="6">
        <f t="shared" si="6"/>
        <v>1150</v>
      </c>
      <c r="K105" s="50"/>
      <c r="L105" s="50"/>
      <c r="M105" s="45"/>
      <c r="N105" s="45">
        <f t="shared" si="7"/>
        <v>0</v>
      </c>
      <c r="O105" s="50"/>
      <c r="P105" s="45">
        <f t="shared" si="8"/>
        <v>0</v>
      </c>
      <c r="Q105" s="45">
        <f t="shared" si="9"/>
        <v>0</v>
      </c>
      <c r="R105" s="45">
        <f t="shared" si="10"/>
        <v>0</v>
      </c>
      <c r="S105" s="19"/>
    </row>
    <row r="106" spans="1:19" ht="34.5" customHeight="1">
      <c r="A106" s="4">
        <f t="shared" si="5"/>
        <v>103</v>
      </c>
      <c r="B106" s="3" t="s">
        <v>94</v>
      </c>
      <c r="C106" s="13" t="s">
        <v>379</v>
      </c>
      <c r="D106" s="4" t="s">
        <v>300</v>
      </c>
      <c r="E106" s="5" t="s">
        <v>382</v>
      </c>
      <c r="F106" s="6">
        <v>1200</v>
      </c>
      <c r="G106" s="6">
        <v>50</v>
      </c>
      <c r="H106" s="6">
        <v>800</v>
      </c>
      <c r="I106" s="6">
        <v>180</v>
      </c>
      <c r="J106" s="6">
        <f t="shared" si="6"/>
        <v>2230</v>
      </c>
      <c r="K106" s="50"/>
      <c r="L106" s="50"/>
      <c r="M106" s="45"/>
      <c r="N106" s="45">
        <f t="shared" si="7"/>
        <v>0</v>
      </c>
      <c r="O106" s="50"/>
      <c r="P106" s="45">
        <f t="shared" si="8"/>
        <v>0</v>
      </c>
      <c r="Q106" s="45">
        <f t="shared" si="9"/>
        <v>0</v>
      </c>
      <c r="R106" s="45">
        <f t="shared" si="10"/>
        <v>0</v>
      </c>
      <c r="S106" s="19"/>
    </row>
    <row r="107" spans="1:19" ht="34.5" customHeight="1">
      <c r="A107" s="4">
        <f t="shared" si="5"/>
        <v>104</v>
      </c>
      <c r="B107" s="3" t="s">
        <v>95</v>
      </c>
      <c r="C107" s="13" t="s">
        <v>379</v>
      </c>
      <c r="D107" s="4" t="s">
        <v>266</v>
      </c>
      <c r="E107" s="5" t="s">
        <v>382</v>
      </c>
      <c r="F107" s="6">
        <v>4000</v>
      </c>
      <c r="G107" s="6">
        <v>120</v>
      </c>
      <c r="H107" s="6">
        <v>900</v>
      </c>
      <c r="I107" s="6">
        <v>2000</v>
      </c>
      <c r="J107" s="6">
        <f t="shared" si="6"/>
        <v>7020</v>
      </c>
      <c r="K107" s="50"/>
      <c r="L107" s="50"/>
      <c r="M107" s="45"/>
      <c r="N107" s="45">
        <f t="shared" si="7"/>
        <v>0</v>
      </c>
      <c r="O107" s="50"/>
      <c r="P107" s="45">
        <f t="shared" si="8"/>
        <v>0</v>
      </c>
      <c r="Q107" s="45">
        <f t="shared" si="9"/>
        <v>0</v>
      </c>
      <c r="R107" s="45">
        <f t="shared" si="10"/>
        <v>0</v>
      </c>
      <c r="S107" s="19"/>
    </row>
    <row r="108" spans="1:19" ht="34.5" customHeight="1">
      <c r="A108" s="4">
        <f t="shared" si="5"/>
        <v>105</v>
      </c>
      <c r="B108" s="3" t="s">
        <v>95</v>
      </c>
      <c r="C108" s="13" t="s">
        <v>379</v>
      </c>
      <c r="D108" s="4" t="s">
        <v>267</v>
      </c>
      <c r="E108" s="5" t="s">
        <v>382</v>
      </c>
      <c r="F108" s="6"/>
      <c r="G108" s="6">
        <v>60</v>
      </c>
      <c r="H108" s="6">
        <v>600</v>
      </c>
      <c r="I108" s="6">
        <v>2000</v>
      </c>
      <c r="J108" s="6">
        <f t="shared" si="6"/>
        <v>2660</v>
      </c>
      <c r="K108" s="50"/>
      <c r="L108" s="50"/>
      <c r="M108" s="45"/>
      <c r="N108" s="45">
        <f t="shared" si="7"/>
        <v>0</v>
      </c>
      <c r="O108" s="50"/>
      <c r="P108" s="45">
        <f t="shared" si="8"/>
        <v>0</v>
      </c>
      <c r="Q108" s="45">
        <f t="shared" si="9"/>
        <v>0</v>
      </c>
      <c r="R108" s="45">
        <f t="shared" si="10"/>
        <v>0</v>
      </c>
      <c r="S108" s="19"/>
    </row>
    <row r="109" spans="1:19" ht="34.5" customHeight="1">
      <c r="A109" s="4">
        <f t="shared" si="5"/>
        <v>106</v>
      </c>
      <c r="B109" s="3" t="s">
        <v>96</v>
      </c>
      <c r="C109" s="4" t="s">
        <v>1</v>
      </c>
      <c r="D109" s="4" t="s">
        <v>220</v>
      </c>
      <c r="E109" s="5" t="s">
        <v>382</v>
      </c>
      <c r="F109" s="6">
        <v>10000</v>
      </c>
      <c r="G109" s="6">
        <v>100</v>
      </c>
      <c r="H109" s="6">
        <v>3000</v>
      </c>
      <c r="I109" s="6">
        <v>1700</v>
      </c>
      <c r="J109" s="6">
        <f t="shared" si="6"/>
        <v>14800</v>
      </c>
      <c r="K109" s="50"/>
      <c r="L109" s="50"/>
      <c r="M109" s="45"/>
      <c r="N109" s="45">
        <f t="shared" si="7"/>
        <v>0</v>
      </c>
      <c r="O109" s="50"/>
      <c r="P109" s="45">
        <f t="shared" si="8"/>
        <v>0</v>
      </c>
      <c r="Q109" s="45">
        <f t="shared" si="9"/>
        <v>0</v>
      </c>
      <c r="R109" s="45">
        <f t="shared" si="10"/>
        <v>0</v>
      </c>
      <c r="S109" s="19"/>
    </row>
    <row r="110" spans="1:19" ht="34.5" customHeight="1">
      <c r="A110" s="4">
        <f t="shared" si="5"/>
        <v>107</v>
      </c>
      <c r="B110" s="3" t="s">
        <v>97</v>
      </c>
      <c r="C110" s="4" t="s">
        <v>50</v>
      </c>
      <c r="D110" s="4" t="s">
        <v>237</v>
      </c>
      <c r="E110" s="5" t="s">
        <v>382</v>
      </c>
      <c r="F110" s="6">
        <v>4000</v>
      </c>
      <c r="G110" s="6">
        <v>100</v>
      </c>
      <c r="H110" s="6">
        <v>800</v>
      </c>
      <c r="I110" s="6"/>
      <c r="J110" s="6">
        <f t="shared" si="6"/>
        <v>4900</v>
      </c>
      <c r="K110" s="50"/>
      <c r="L110" s="50"/>
      <c r="M110" s="45"/>
      <c r="N110" s="45">
        <f t="shared" si="7"/>
        <v>0</v>
      </c>
      <c r="O110" s="50"/>
      <c r="P110" s="45">
        <f t="shared" si="8"/>
        <v>0</v>
      </c>
      <c r="Q110" s="45">
        <f t="shared" si="9"/>
        <v>0</v>
      </c>
      <c r="R110" s="45">
        <f t="shared" si="10"/>
        <v>0</v>
      </c>
      <c r="S110" s="19"/>
    </row>
    <row r="111" spans="1:19" ht="34.5" customHeight="1">
      <c r="A111" s="4">
        <f t="shared" si="5"/>
        <v>108</v>
      </c>
      <c r="B111" s="3" t="s">
        <v>98</v>
      </c>
      <c r="C111" s="4" t="s">
        <v>15</v>
      </c>
      <c r="D111" s="4" t="s">
        <v>304</v>
      </c>
      <c r="E111" s="5" t="s">
        <v>382</v>
      </c>
      <c r="F111" s="6">
        <v>800</v>
      </c>
      <c r="G111" s="6">
        <v>200</v>
      </c>
      <c r="H111" s="6">
        <v>600</v>
      </c>
      <c r="I111" s="6"/>
      <c r="J111" s="6">
        <f t="shared" si="6"/>
        <v>1600</v>
      </c>
      <c r="K111" s="50"/>
      <c r="L111" s="50"/>
      <c r="M111" s="45"/>
      <c r="N111" s="45">
        <f t="shared" si="7"/>
        <v>0</v>
      </c>
      <c r="O111" s="50"/>
      <c r="P111" s="45">
        <f t="shared" si="8"/>
        <v>0</v>
      </c>
      <c r="Q111" s="45">
        <f t="shared" si="9"/>
        <v>0</v>
      </c>
      <c r="R111" s="45">
        <f t="shared" si="10"/>
        <v>0</v>
      </c>
      <c r="S111" s="19"/>
    </row>
    <row r="112" spans="1:19" ht="34.5" customHeight="1">
      <c r="A112" s="4">
        <f t="shared" si="5"/>
        <v>109</v>
      </c>
      <c r="B112" s="3" t="s">
        <v>99</v>
      </c>
      <c r="C112" s="4" t="s">
        <v>2</v>
      </c>
      <c r="D112" s="4" t="s">
        <v>192</v>
      </c>
      <c r="E112" s="5" t="s">
        <v>382</v>
      </c>
      <c r="F112" s="6">
        <v>1600</v>
      </c>
      <c r="G112" s="6"/>
      <c r="H112" s="6">
        <v>100</v>
      </c>
      <c r="I112" s="6"/>
      <c r="J112" s="6">
        <f t="shared" si="6"/>
        <v>1700</v>
      </c>
      <c r="K112" s="50"/>
      <c r="L112" s="50"/>
      <c r="M112" s="45"/>
      <c r="N112" s="45">
        <f t="shared" si="7"/>
        <v>0</v>
      </c>
      <c r="O112" s="50"/>
      <c r="P112" s="45">
        <f t="shared" si="8"/>
        <v>0</v>
      </c>
      <c r="Q112" s="45">
        <f t="shared" si="9"/>
        <v>0</v>
      </c>
      <c r="R112" s="45">
        <f t="shared" si="10"/>
        <v>0</v>
      </c>
      <c r="S112" s="19"/>
    </row>
    <row r="113" spans="1:19" ht="34.5" customHeight="1">
      <c r="A113" s="4">
        <f t="shared" si="5"/>
        <v>110</v>
      </c>
      <c r="B113" s="3" t="s">
        <v>99</v>
      </c>
      <c r="C113" s="4" t="s">
        <v>2</v>
      </c>
      <c r="D113" s="4" t="s">
        <v>233</v>
      </c>
      <c r="E113" s="5" t="s">
        <v>382</v>
      </c>
      <c r="F113" s="6">
        <v>5000</v>
      </c>
      <c r="G113" s="6">
        <v>50</v>
      </c>
      <c r="H113" s="6">
        <v>500</v>
      </c>
      <c r="I113" s="6"/>
      <c r="J113" s="6">
        <f t="shared" si="6"/>
        <v>5550</v>
      </c>
      <c r="K113" s="50"/>
      <c r="L113" s="50"/>
      <c r="M113" s="45"/>
      <c r="N113" s="45">
        <f t="shared" si="7"/>
        <v>0</v>
      </c>
      <c r="O113" s="50"/>
      <c r="P113" s="45">
        <f t="shared" si="8"/>
        <v>0</v>
      </c>
      <c r="Q113" s="45">
        <f t="shared" si="9"/>
        <v>0</v>
      </c>
      <c r="R113" s="45">
        <f t="shared" si="10"/>
        <v>0</v>
      </c>
      <c r="S113" s="19"/>
    </row>
    <row r="114" spans="1:19" ht="34.5" customHeight="1">
      <c r="A114" s="4">
        <f t="shared" si="5"/>
        <v>111</v>
      </c>
      <c r="B114" s="3" t="s">
        <v>100</v>
      </c>
      <c r="C114" s="4" t="s">
        <v>26</v>
      </c>
      <c r="D114" s="4" t="s">
        <v>359</v>
      </c>
      <c r="E114" s="5" t="s">
        <v>382</v>
      </c>
      <c r="F114" s="6"/>
      <c r="G114" s="6"/>
      <c r="H114" s="6">
        <v>20</v>
      </c>
      <c r="I114" s="6"/>
      <c r="J114" s="6">
        <f t="shared" si="6"/>
        <v>20</v>
      </c>
      <c r="K114" s="50"/>
      <c r="L114" s="50"/>
      <c r="M114" s="45"/>
      <c r="N114" s="45">
        <f t="shared" si="7"/>
        <v>0</v>
      </c>
      <c r="O114" s="50"/>
      <c r="P114" s="45">
        <f t="shared" si="8"/>
        <v>0</v>
      </c>
      <c r="Q114" s="45">
        <f t="shared" si="9"/>
        <v>0</v>
      </c>
      <c r="R114" s="45">
        <f t="shared" si="10"/>
        <v>0</v>
      </c>
      <c r="S114" s="19"/>
    </row>
    <row r="115" spans="1:19" ht="34.5" customHeight="1">
      <c r="A115" s="4">
        <f aca="true" t="shared" si="11" ref="A115:A178">A114+1</f>
        <v>112</v>
      </c>
      <c r="B115" s="3" t="s">
        <v>170</v>
      </c>
      <c r="C115" s="4" t="s">
        <v>6</v>
      </c>
      <c r="D115" s="23" t="s">
        <v>301</v>
      </c>
      <c r="E115" s="5" t="s">
        <v>382</v>
      </c>
      <c r="F115" s="6">
        <v>4000</v>
      </c>
      <c r="G115" s="6"/>
      <c r="H115" s="6"/>
      <c r="I115" s="6"/>
      <c r="J115" s="6">
        <f t="shared" si="6"/>
        <v>4000</v>
      </c>
      <c r="K115" s="50"/>
      <c r="L115" s="50"/>
      <c r="M115" s="45"/>
      <c r="N115" s="45">
        <f t="shared" si="7"/>
        <v>0</v>
      </c>
      <c r="O115" s="50"/>
      <c r="P115" s="45">
        <f t="shared" si="8"/>
        <v>0</v>
      </c>
      <c r="Q115" s="45">
        <f t="shared" si="9"/>
        <v>0</v>
      </c>
      <c r="R115" s="45">
        <f t="shared" si="10"/>
        <v>0</v>
      </c>
      <c r="S115" s="19"/>
    </row>
    <row r="116" spans="1:19" ht="34.5" customHeight="1">
      <c r="A116" s="4">
        <f t="shared" si="11"/>
        <v>113</v>
      </c>
      <c r="B116" s="3" t="s">
        <v>101</v>
      </c>
      <c r="C116" s="4" t="s">
        <v>15</v>
      </c>
      <c r="D116" s="4" t="s">
        <v>321</v>
      </c>
      <c r="E116" s="5" t="s">
        <v>382</v>
      </c>
      <c r="F116" s="6">
        <v>100000</v>
      </c>
      <c r="G116" s="6">
        <v>800</v>
      </c>
      <c r="H116" s="6">
        <v>2000</v>
      </c>
      <c r="I116" s="6"/>
      <c r="J116" s="6">
        <f t="shared" si="6"/>
        <v>102800</v>
      </c>
      <c r="K116" s="50"/>
      <c r="L116" s="50"/>
      <c r="M116" s="45"/>
      <c r="N116" s="45">
        <f t="shared" si="7"/>
        <v>0</v>
      </c>
      <c r="O116" s="50"/>
      <c r="P116" s="45">
        <f t="shared" si="8"/>
        <v>0</v>
      </c>
      <c r="Q116" s="45">
        <f t="shared" si="9"/>
        <v>0</v>
      </c>
      <c r="R116" s="45">
        <f t="shared" si="10"/>
        <v>0</v>
      </c>
      <c r="S116" s="19"/>
    </row>
    <row r="117" spans="1:19" s="20" customFormat="1" ht="34.5" customHeight="1">
      <c r="A117" s="4">
        <f t="shared" si="11"/>
        <v>114</v>
      </c>
      <c r="B117" s="3" t="s">
        <v>102</v>
      </c>
      <c r="C117" s="4" t="s">
        <v>15</v>
      </c>
      <c r="D117" s="4" t="s">
        <v>309</v>
      </c>
      <c r="E117" s="5" t="s">
        <v>382</v>
      </c>
      <c r="F117" s="6">
        <v>400</v>
      </c>
      <c r="G117" s="6"/>
      <c r="H117" s="6"/>
      <c r="I117" s="6"/>
      <c r="J117" s="6">
        <f t="shared" si="6"/>
        <v>400</v>
      </c>
      <c r="K117" s="51"/>
      <c r="L117" s="51"/>
      <c r="M117" s="46"/>
      <c r="N117" s="45">
        <f t="shared" si="7"/>
        <v>0</v>
      </c>
      <c r="O117" s="50"/>
      <c r="P117" s="45">
        <f t="shared" si="8"/>
        <v>0</v>
      </c>
      <c r="Q117" s="45">
        <f t="shared" si="9"/>
        <v>0</v>
      </c>
      <c r="R117" s="45">
        <f t="shared" si="10"/>
        <v>0</v>
      </c>
      <c r="S117" s="35"/>
    </row>
    <row r="118" spans="1:19" s="20" customFormat="1" ht="34.5" customHeight="1">
      <c r="A118" s="4">
        <f t="shared" si="11"/>
        <v>115</v>
      </c>
      <c r="B118" s="9" t="s">
        <v>103</v>
      </c>
      <c r="C118" s="4" t="s">
        <v>15</v>
      </c>
      <c r="D118" s="4" t="s">
        <v>368</v>
      </c>
      <c r="E118" s="5" t="s">
        <v>382</v>
      </c>
      <c r="F118" s="6">
        <v>5000</v>
      </c>
      <c r="G118" s="6"/>
      <c r="H118" s="6">
        <v>400</v>
      </c>
      <c r="I118" s="6"/>
      <c r="J118" s="6">
        <f t="shared" si="6"/>
        <v>5400</v>
      </c>
      <c r="K118" s="51"/>
      <c r="L118" s="51"/>
      <c r="M118" s="46"/>
      <c r="N118" s="45">
        <f t="shared" si="7"/>
        <v>0</v>
      </c>
      <c r="O118" s="50"/>
      <c r="P118" s="45">
        <f t="shared" si="8"/>
        <v>0</v>
      </c>
      <c r="Q118" s="45">
        <f t="shared" si="9"/>
        <v>0</v>
      </c>
      <c r="R118" s="45">
        <f t="shared" si="10"/>
        <v>0</v>
      </c>
      <c r="S118" s="35"/>
    </row>
    <row r="119" spans="1:19" s="20" customFormat="1" ht="34.5" customHeight="1">
      <c r="A119" s="4">
        <f t="shared" si="11"/>
        <v>116</v>
      </c>
      <c r="B119" s="3" t="s">
        <v>104</v>
      </c>
      <c r="C119" s="4" t="s">
        <v>296</v>
      </c>
      <c r="D119" s="4" t="s">
        <v>61</v>
      </c>
      <c r="E119" s="5" t="s">
        <v>382</v>
      </c>
      <c r="F119" s="6">
        <v>56</v>
      </c>
      <c r="G119" s="6"/>
      <c r="H119" s="6"/>
      <c r="I119" s="6"/>
      <c r="J119" s="6">
        <f t="shared" si="6"/>
        <v>56</v>
      </c>
      <c r="K119" s="51"/>
      <c r="L119" s="51"/>
      <c r="M119" s="46"/>
      <c r="N119" s="45">
        <f t="shared" si="7"/>
        <v>0</v>
      </c>
      <c r="O119" s="50"/>
      <c r="P119" s="45">
        <f t="shared" si="8"/>
        <v>0</v>
      </c>
      <c r="Q119" s="45">
        <f t="shared" si="9"/>
        <v>0</v>
      </c>
      <c r="R119" s="45">
        <f t="shared" si="10"/>
        <v>0</v>
      </c>
      <c r="S119" s="35"/>
    </row>
    <row r="120" spans="1:19" s="20" customFormat="1" ht="34.5" customHeight="1">
      <c r="A120" s="4">
        <f t="shared" si="11"/>
        <v>117</v>
      </c>
      <c r="B120" s="3" t="s">
        <v>104</v>
      </c>
      <c r="C120" s="4" t="s">
        <v>89</v>
      </c>
      <c r="D120" s="4" t="s">
        <v>297</v>
      </c>
      <c r="E120" s="5" t="s">
        <v>382</v>
      </c>
      <c r="F120" s="6">
        <v>4</v>
      </c>
      <c r="G120" s="6"/>
      <c r="H120" s="6"/>
      <c r="I120" s="6"/>
      <c r="J120" s="6">
        <f t="shared" si="6"/>
        <v>4</v>
      </c>
      <c r="K120" s="51"/>
      <c r="L120" s="51"/>
      <c r="M120" s="46"/>
      <c r="N120" s="45">
        <f t="shared" si="7"/>
        <v>0</v>
      </c>
      <c r="O120" s="50"/>
      <c r="P120" s="45">
        <f t="shared" si="8"/>
        <v>0</v>
      </c>
      <c r="Q120" s="45">
        <f t="shared" si="9"/>
        <v>0</v>
      </c>
      <c r="R120" s="45">
        <f t="shared" si="10"/>
        <v>0</v>
      </c>
      <c r="S120" s="35"/>
    </row>
    <row r="121" spans="1:19" s="20" customFormat="1" ht="34.5" customHeight="1">
      <c r="A121" s="4">
        <f t="shared" si="11"/>
        <v>118</v>
      </c>
      <c r="B121" s="3" t="s">
        <v>105</v>
      </c>
      <c r="C121" s="4" t="s">
        <v>2</v>
      </c>
      <c r="D121" s="4" t="s">
        <v>214</v>
      </c>
      <c r="E121" s="5" t="s">
        <v>382</v>
      </c>
      <c r="F121" s="6">
        <v>1350</v>
      </c>
      <c r="G121" s="6"/>
      <c r="H121" s="6">
        <v>300</v>
      </c>
      <c r="I121" s="6"/>
      <c r="J121" s="6">
        <f t="shared" si="6"/>
        <v>1650</v>
      </c>
      <c r="K121" s="51"/>
      <c r="L121" s="51"/>
      <c r="M121" s="46"/>
      <c r="N121" s="45">
        <f t="shared" si="7"/>
        <v>0</v>
      </c>
      <c r="O121" s="50"/>
      <c r="P121" s="45">
        <f t="shared" si="8"/>
        <v>0</v>
      </c>
      <c r="Q121" s="45">
        <f t="shared" si="9"/>
        <v>0</v>
      </c>
      <c r="R121" s="45">
        <f t="shared" si="10"/>
        <v>0</v>
      </c>
      <c r="S121" s="35"/>
    </row>
    <row r="122" spans="1:19" s="20" customFormat="1" ht="34.5" customHeight="1">
      <c r="A122" s="4">
        <f t="shared" si="11"/>
        <v>119</v>
      </c>
      <c r="B122" s="3" t="s">
        <v>106</v>
      </c>
      <c r="C122" s="4" t="s">
        <v>8</v>
      </c>
      <c r="D122" s="4" t="s">
        <v>224</v>
      </c>
      <c r="E122" s="5" t="s">
        <v>382</v>
      </c>
      <c r="F122" s="6"/>
      <c r="G122" s="6"/>
      <c r="H122" s="6"/>
      <c r="I122" s="6">
        <v>50</v>
      </c>
      <c r="J122" s="6">
        <f t="shared" si="6"/>
        <v>50</v>
      </c>
      <c r="K122" s="51"/>
      <c r="L122" s="51"/>
      <c r="M122" s="46"/>
      <c r="N122" s="45">
        <f t="shared" si="7"/>
        <v>0</v>
      </c>
      <c r="O122" s="50"/>
      <c r="P122" s="45">
        <f t="shared" si="8"/>
        <v>0</v>
      </c>
      <c r="Q122" s="45">
        <f t="shared" si="9"/>
        <v>0</v>
      </c>
      <c r="R122" s="45">
        <f t="shared" si="10"/>
        <v>0</v>
      </c>
      <c r="S122" s="35"/>
    </row>
    <row r="123" spans="1:19" ht="34.5" customHeight="1">
      <c r="A123" s="4">
        <f t="shared" si="11"/>
        <v>120</v>
      </c>
      <c r="B123" s="3" t="s">
        <v>107</v>
      </c>
      <c r="C123" s="4" t="s">
        <v>15</v>
      </c>
      <c r="D123" s="4" t="s">
        <v>279</v>
      </c>
      <c r="E123" s="5" t="s">
        <v>382</v>
      </c>
      <c r="F123" s="6">
        <v>400</v>
      </c>
      <c r="G123" s="6"/>
      <c r="H123" s="6"/>
      <c r="I123" s="6"/>
      <c r="J123" s="6">
        <f t="shared" si="6"/>
        <v>400</v>
      </c>
      <c r="K123" s="50"/>
      <c r="L123" s="50"/>
      <c r="M123" s="45"/>
      <c r="N123" s="45">
        <f t="shared" si="7"/>
        <v>0</v>
      </c>
      <c r="O123" s="50"/>
      <c r="P123" s="45">
        <f t="shared" si="8"/>
        <v>0</v>
      </c>
      <c r="Q123" s="45">
        <f t="shared" si="9"/>
        <v>0</v>
      </c>
      <c r="R123" s="45">
        <f t="shared" si="10"/>
        <v>0</v>
      </c>
      <c r="S123" s="19"/>
    </row>
    <row r="124" spans="1:19" ht="34.5" customHeight="1">
      <c r="A124" s="4">
        <f t="shared" si="11"/>
        <v>121</v>
      </c>
      <c r="B124" s="9" t="s">
        <v>108</v>
      </c>
      <c r="C124" s="4" t="s">
        <v>29</v>
      </c>
      <c r="D124" s="4" t="s">
        <v>360</v>
      </c>
      <c r="E124" s="5" t="s">
        <v>382</v>
      </c>
      <c r="F124" s="6"/>
      <c r="G124" s="6"/>
      <c r="H124" s="6"/>
      <c r="I124" s="6">
        <v>800</v>
      </c>
      <c r="J124" s="6">
        <f t="shared" si="6"/>
        <v>800</v>
      </c>
      <c r="K124" s="50"/>
      <c r="L124" s="50"/>
      <c r="M124" s="45"/>
      <c r="N124" s="45">
        <f t="shared" si="7"/>
        <v>0</v>
      </c>
      <c r="O124" s="50"/>
      <c r="P124" s="45">
        <f t="shared" si="8"/>
        <v>0</v>
      </c>
      <c r="Q124" s="45">
        <f t="shared" si="9"/>
        <v>0</v>
      </c>
      <c r="R124" s="45">
        <f t="shared" si="10"/>
        <v>0</v>
      </c>
      <c r="S124" s="19"/>
    </row>
    <row r="125" spans="1:19" ht="34.5" customHeight="1">
      <c r="A125" s="4">
        <f t="shared" si="11"/>
        <v>122</v>
      </c>
      <c r="B125" s="3" t="s">
        <v>109</v>
      </c>
      <c r="C125" s="4" t="s">
        <v>110</v>
      </c>
      <c r="D125" s="4" t="s">
        <v>258</v>
      </c>
      <c r="E125" s="5" t="s">
        <v>382</v>
      </c>
      <c r="F125" s="6">
        <v>1200</v>
      </c>
      <c r="G125" s="6"/>
      <c r="H125" s="6">
        <v>20</v>
      </c>
      <c r="I125" s="6"/>
      <c r="J125" s="6">
        <f t="shared" si="6"/>
        <v>1220</v>
      </c>
      <c r="K125" s="50"/>
      <c r="L125" s="50"/>
      <c r="M125" s="45"/>
      <c r="N125" s="45">
        <f t="shared" si="7"/>
        <v>0</v>
      </c>
      <c r="O125" s="50"/>
      <c r="P125" s="45">
        <f t="shared" si="8"/>
        <v>0</v>
      </c>
      <c r="Q125" s="45">
        <f t="shared" si="9"/>
        <v>0</v>
      </c>
      <c r="R125" s="45">
        <f t="shared" si="10"/>
        <v>0</v>
      </c>
      <c r="S125" s="19"/>
    </row>
    <row r="126" spans="1:19" ht="34.5" customHeight="1">
      <c r="A126" s="4">
        <f t="shared" si="11"/>
        <v>123</v>
      </c>
      <c r="B126" s="3" t="s">
        <v>111</v>
      </c>
      <c r="C126" s="4" t="s">
        <v>50</v>
      </c>
      <c r="D126" s="4" t="s">
        <v>223</v>
      </c>
      <c r="E126" s="5" t="s">
        <v>382</v>
      </c>
      <c r="F126" s="6">
        <v>240</v>
      </c>
      <c r="G126" s="6"/>
      <c r="H126" s="6"/>
      <c r="I126" s="6"/>
      <c r="J126" s="6">
        <f t="shared" si="6"/>
        <v>240</v>
      </c>
      <c r="K126" s="50"/>
      <c r="L126" s="50"/>
      <c r="M126" s="45"/>
      <c r="N126" s="45">
        <f t="shared" si="7"/>
        <v>0</v>
      </c>
      <c r="O126" s="50"/>
      <c r="P126" s="45">
        <f t="shared" si="8"/>
        <v>0</v>
      </c>
      <c r="Q126" s="45">
        <f t="shared" si="9"/>
        <v>0</v>
      </c>
      <c r="R126" s="45">
        <f t="shared" si="10"/>
        <v>0</v>
      </c>
      <c r="S126" s="19"/>
    </row>
    <row r="127" spans="1:19" ht="34.5" customHeight="1">
      <c r="A127" s="4">
        <f t="shared" si="11"/>
        <v>124</v>
      </c>
      <c r="B127" s="3" t="s">
        <v>112</v>
      </c>
      <c r="C127" s="4" t="s">
        <v>50</v>
      </c>
      <c r="D127" s="4" t="s">
        <v>236</v>
      </c>
      <c r="E127" s="5" t="s">
        <v>382</v>
      </c>
      <c r="F127" s="6">
        <v>500</v>
      </c>
      <c r="G127" s="6"/>
      <c r="H127" s="6"/>
      <c r="I127" s="6"/>
      <c r="J127" s="6">
        <f t="shared" si="6"/>
        <v>500</v>
      </c>
      <c r="K127" s="50"/>
      <c r="L127" s="50"/>
      <c r="M127" s="45"/>
      <c r="N127" s="45">
        <f t="shared" si="7"/>
        <v>0</v>
      </c>
      <c r="O127" s="50"/>
      <c r="P127" s="45">
        <f t="shared" si="8"/>
        <v>0</v>
      </c>
      <c r="Q127" s="45">
        <f t="shared" si="9"/>
        <v>0</v>
      </c>
      <c r="R127" s="45">
        <f t="shared" si="10"/>
        <v>0</v>
      </c>
      <c r="S127" s="19"/>
    </row>
    <row r="128" spans="1:19" ht="34.5" customHeight="1">
      <c r="A128" s="4">
        <f t="shared" si="11"/>
        <v>125</v>
      </c>
      <c r="B128" s="3" t="s">
        <v>113</v>
      </c>
      <c r="C128" s="4" t="s">
        <v>8</v>
      </c>
      <c r="D128" s="4" t="s">
        <v>246</v>
      </c>
      <c r="E128" s="5" t="s">
        <v>382</v>
      </c>
      <c r="F128" s="6">
        <v>30000</v>
      </c>
      <c r="G128" s="6">
        <v>1000</v>
      </c>
      <c r="H128" s="6">
        <v>4000</v>
      </c>
      <c r="I128" s="6">
        <v>20000</v>
      </c>
      <c r="J128" s="6">
        <f aca="true" t="shared" si="12" ref="J128:J189">F128+G128+H128+I128</f>
        <v>55000</v>
      </c>
      <c r="K128" s="50"/>
      <c r="L128" s="50"/>
      <c r="M128" s="45"/>
      <c r="N128" s="45">
        <f t="shared" si="7"/>
        <v>0</v>
      </c>
      <c r="O128" s="50"/>
      <c r="P128" s="45">
        <f t="shared" si="8"/>
        <v>0</v>
      </c>
      <c r="Q128" s="45">
        <f t="shared" si="9"/>
        <v>0</v>
      </c>
      <c r="R128" s="45">
        <f t="shared" si="10"/>
        <v>0</v>
      </c>
      <c r="S128" s="19"/>
    </row>
    <row r="129" spans="1:19" ht="34.5" customHeight="1">
      <c r="A129" s="4">
        <f t="shared" si="11"/>
        <v>126</v>
      </c>
      <c r="B129" s="9" t="s">
        <v>113</v>
      </c>
      <c r="C129" s="4" t="s">
        <v>9</v>
      </c>
      <c r="D129" s="4" t="s">
        <v>18</v>
      </c>
      <c r="E129" s="5" t="s">
        <v>382</v>
      </c>
      <c r="F129" s="6">
        <v>2400</v>
      </c>
      <c r="G129" s="6">
        <v>3000</v>
      </c>
      <c r="H129" s="6">
        <v>500</v>
      </c>
      <c r="I129" s="6">
        <v>30800</v>
      </c>
      <c r="J129" s="6">
        <f t="shared" si="12"/>
        <v>36700</v>
      </c>
      <c r="K129" s="50"/>
      <c r="L129" s="50"/>
      <c r="M129" s="45"/>
      <c r="N129" s="45">
        <f t="shared" si="7"/>
        <v>0</v>
      </c>
      <c r="O129" s="50"/>
      <c r="P129" s="45">
        <f t="shared" si="8"/>
        <v>0</v>
      </c>
      <c r="Q129" s="45">
        <f t="shared" si="9"/>
        <v>0</v>
      </c>
      <c r="R129" s="45">
        <f t="shared" si="10"/>
        <v>0</v>
      </c>
      <c r="S129" s="19"/>
    </row>
    <row r="130" spans="1:19" ht="34.5" customHeight="1">
      <c r="A130" s="4">
        <f t="shared" si="11"/>
        <v>127</v>
      </c>
      <c r="B130" s="3" t="s">
        <v>113</v>
      </c>
      <c r="C130" s="4" t="s">
        <v>248</v>
      </c>
      <c r="D130" s="4" t="s">
        <v>240</v>
      </c>
      <c r="E130" s="5" t="s">
        <v>382</v>
      </c>
      <c r="F130" s="6">
        <v>23400</v>
      </c>
      <c r="G130" s="6">
        <v>3000</v>
      </c>
      <c r="H130" s="6">
        <v>900</v>
      </c>
      <c r="I130" s="6">
        <v>158700</v>
      </c>
      <c r="J130" s="6">
        <f t="shared" si="12"/>
        <v>186000</v>
      </c>
      <c r="K130" s="50"/>
      <c r="L130" s="50"/>
      <c r="M130" s="45"/>
      <c r="N130" s="45">
        <f t="shared" si="7"/>
        <v>0</v>
      </c>
      <c r="O130" s="50"/>
      <c r="P130" s="45">
        <f t="shared" si="8"/>
        <v>0</v>
      </c>
      <c r="Q130" s="45">
        <f t="shared" si="9"/>
        <v>0</v>
      </c>
      <c r="R130" s="45">
        <f t="shared" si="10"/>
        <v>0</v>
      </c>
      <c r="S130" s="19"/>
    </row>
    <row r="131" spans="1:19" ht="34.5" customHeight="1">
      <c r="A131" s="4">
        <f t="shared" si="11"/>
        <v>128</v>
      </c>
      <c r="B131" s="3" t="s">
        <v>113</v>
      </c>
      <c r="C131" s="4" t="s">
        <v>164</v>
      </c>
      <c r="D131" s="4" t="s">
        <v>18</v>
      </c>
      <c r="E131" s="5" t="s">
        <v>382</v>
      </c>
      <c r="F131" s="6"/>
      <c r="G131" s="6"/>
      <c r="H131" s="6"/>
      <c r="I131" s="6">
        <v>12000</v>
      </c>
      <c r="J131" s="6">
        <f t="shared" si="12"/>
        <v>12000</v>
      </c>
      <c r="K131" s="50"/>
      <c r="L131" s="50"/>
      <c r="M131" s="45"/>
      <c r="N131" s="45">
        <f t="shared" si="7"/>
        <v>0</v>
      </c>
      <c r="O131" s="50"/>
      <c r="P131" s="45">
        <f t="shared" si="8"/>
        <v>0</v>
      </c>
      <c r="Q131" s="45">
        <f t="shared" si="9"/>
        <v>0</v>
      </c>
      <c r="R131" s="45">
        <f t="shared" si="10"/>
        <v>0</v>
      </c>
      <c r="S131" s="19"/>
    </row>
    <row r="132" spans="1:19" ht="34.5" customHeight="1">
      <c r="A132" s="4">
        <f t="shared" si="11"/>
        <v>129</v>
      </c>
      <c r="B132" s="3" t="s">
        <v>113</v>
      </c>
      <c r="C132" s="4" t="s">
        <v>247</v>
      </c>
      <c r="D132" s="4" t="s">
        <v>206</v>
      </c>
      <c r="E132" s="5" t="s">
        <v>382</v>
      </c>
      <c r="F132" s="6">
        <v>10000</v>
      </c>
      <c r="G132" s="6"/>
      <c r="H132" s="6"/>
      <c r="I132" s="6">
        <v>70000</v>
      </c>
      <c r="J132" s="6">
        <f t="shared" si="12"/>
        <v>80000</v>
      </c>
      <c r="K132" s="50"/>
      <c r="L132" s="50"/>
      <c r="M132" s="45"/>
      <c r="N132" s="45">
        <f t="shared" si="7"/>
        <v>0</v>
      </c>
      <c r="O132" s="50"/>
      <c r="P132" s="45">
        <f t="shared" si="8"/>
        <v>0</v>
      </c>
      <c r="Q132" s="45">
        <f t="shared" si="9"/>
        <v>0</v>
      </c>
      <c r="R132" s="45">
        <f t="shared" si="10"/>
        <v>0</v>
      </c>
      <c r="S132" s="19"/>
    </row>
    <row r="133" spans="1:19" ht="34.5" customHeight="1">
      <c r="A133" s="4">
        <f t="shared" si="11"/>
        <v>130</v>
      </c>
      <c r="B133" s="3" t="s">
        <v>113</v>
      </c>
      <c r="C133" s="4" t="s">
        <v>114</v>
      </c>
      <c r="D133" s="4" t="s">
        <v>18</v>
      </c>
      <c r="E133" s="5" t="s">
        <v>382</v>
      </c>
      <c r="F133" s="6"/>
      <c r="G133" s="6"/>
      <c r="H133" s="6">
        <v>10</v>
      </c>
      <c r="I133" s="6"/>
      <c r="J133" s="6">
        <f t="shared" si="12"/>
        <v>10</v>
      </c>
      <c r="K133" s="50"/>
      <c r="L133" s="50"/>
      <c r="M133" s="45"/>
      <c r="N133" s="45">
        <f aca="true" t="shared" si="13" ref="N133:N196">ROUND(M133,2)</f>
        <v>0</v>
      </c>
      <c r="O133" s="50"/>
      <c r="P133" s="45">
        <f aca="true" t="shared" si="14" ref="P133:P196">N133+N133*O133/100</f>
        <v>0</v>
      </c>
      <c r="Q133" s="45">
        <f aca="true" t="shared" si="15" ref="Q133:Q196">J133*N133</f>
        <v>0</v>
      </c>
      <c r="R133" s="45">
        <f aca="true" t="shared" si="16" ref="R133:R196">J133*P133</f>
        <v>0</v>
      </c>
      <c r="S133" s="19"/>
    </row>
    <row r="134" spans="1:19" ht="34.5" customHeight="1">
      <c r="A134" s="4">
        <f t="shared" si="11"/>
        <v>131</v>
      </c>
      <c r="B134" s="3" t="s">
        <v>115</v>
      </c>
      <c r="C134" s="4" t="s">
        <v>24</v>
      </c>
      <c r="D134" s="4" t="s">
        <v>35</v>
      </c>
      <c r="E134" s="5" t="s">
        <v>382</v>
      </c>
      <c r="F134" s="6">
        <v>1000</v>
      </c>
      <c r="G134" s="6"/>
      <c r="H134" s="6">
        <v>300</v>
      </c>
      <c r="I134" s="6">
        <v>3800</v>
      </c>
      <c r="J134" s="6">
        <f t="shared" si="12"/>
        <v>5100</v>
      </c>
      <c r="K134" s="50"/>
      <c r="L134" s="50"/>
      <c r="M134" s="45"/>
      <c r="N134" s="45">
        <f t="shared" si="13"/>
        <v>0</v>
      </c>
      <c r="O134" s="50"/>
      <c r="P134" s="45">
        <f t="shared" si="14"/>
        <v>0</v>
      </c>
      <c r="Q134" s="45">
        <f t="shared" si="15"/>
        <v>0</v>
      </c>
      <c r="R134" s="45">
        <f t="shared" si="16"/>
        <v>0</v>
      </c>
      <c r="S134" s="19"/>
    </row>
    <row r="135" spans="1:19" ht="34.5" customHeight="1">
      <c r="A135" s="4">
        <f t="shared" si="11"/>
        <v>132</v>
      </c>
      <c r="B135" s="3" t="s">
        <v>115</v>
      </c>
      <c r="C135" s="4" t="s">
        <v>8</v>
      </c>
      <c r="D135" s="4" t="s">
        <v>299</v>
      </c>
      <c r="E135" s="5" t="s">
        <v>382</v>
      </c>
      <c r="F135" s="6">
        <v>4800</v>
      </c>
      <c r="G135" s="6">
        <v>200</v>
      </c>
      <c r="H135" s="6">
        <v>900</v>
      </c>
      <c r="I135" s="6">
        <v>950</v>
      </c>
      <c r="J135" s="6">
        <f t="shared" si="12"/>
        <v>6850</v>
      </c>
      <c r="K135" s="50"/>
      <c r="L135" s="50"/>
      <c r="M135" s="45"/>
      <c r="N135" s="45">
        <f t="shared" si="13"/>
        <v>0</v>
      </c>
      <c r="O135" s="50"/>
      <c r="P135" s="45">
        <f t="shared" si="14"/>
        <v>0</v>
      </c>
      <c r="Q135" s="45">
        <f t="shared" si="15"/>
        <v>0</v>
      </c>
      <c r="R135" s="45">
        <f t="shared" si="16"/>
        <v>0</v>
      </c>
      <c r="S135" s="19"/>
    </row>
    <row r="136" spans="1:19" s="20" customFormat="1" ht="34.5" customHeight="1">
      <c r="A136" s="4">
        <f t="shared" si="11"/>
        <v>133</v>
      </c>
      <c r="B136" s="3" t="s">
        <v>116</v>
      </c>
      <c r="C136" s="4" t="s">
        <v>24</v>
      </c>
      <c r="D136" s="4" t="s">
        <v>213</v>
      </c>
      <c r="E136" s="5" t="s">
        <v>382</v>
      </c>
      <c r="F136" s="6">
        <v>480</v>
      </c>
      <c r="G136" s="6">
        <v>600</v>
      </c>
      <c r="H136" s="6">
        <v>200</v>
      </c>
      <c r="I136" s="6">
        <v>19100</v>
      </c>
      <c r="J136" s="6">
        <f t="shared" si="12"/>
        <v>20380</v>
      </c>
      <c r="K136" s="51"/>
      <c r="L136" s="51"/>
      <c r="M136" s="46"/>
      <c r="N136" s="45">
        <f t="shared" si="13"/>
        <v>0</v>
      </c>
      <c r="O136" s="50"/>
      <c r="P136" s="45">
        <f t="shared" si="14"/>
        <v>0</v>
      </c>
      <c r="Q136" s="45">
        <f t="shared" si="15"/>
        <v>0</v>
      </c>
      <c r="R136" s="45">
        <f t="shared" si="16"/>
        <v>0</v>
      </c>
      <c r="S136" s="35"/>
    </row>
    <row r="137" spans="1:19" s="20" customFormat="1" ht="34.5" customHeight="1">
      <c r="A137" s="4">
        <f t="shared" si="11"/>
        <v>134</v>
      </c>
      <c r="B137" s="26" t="s">
        <v>172</v>
      </c>
      <c r="C137" s="25" t="s">
        <v>24</v>
      </c>
      <c r="D137" s="25" t="s">
        <v>143</v>
      </c>
      <c r="E137" s="5" t="s">
        <v>382</v>
      </c>
      <c r="F137" s="6">
        <v>2000</v>
      </c>
      <c r="G137" s="6"/>
      <c r="H137" s="6"/>
      <c r="I137" s="6">
        <v>25200</v>
      </c>
      <c r="J137" s="6">
        <f t="shared" si="12"/>
        <v>27200</v>
      </c>
      <c r="K137" s="51"/>
      <c r="L137" s="51"/>
      <c r="M137" s="46"/>
      <c r="N137" s="45">
        <f t="shared" si="13"/>
        <v>0</v>
      </c>
      <c r="O137" s="50"/>
      <c r="P137" s="45">
        <f t="shared" si="14"/>
        <v>0</v>
      </c>
      <c r="Q137" s="45">
        <f t="shared" si="15"/>
        <v>0</v>
      </c>
      <c r="R137" s="45">
        <f t="shared" si="16"/>
        <v>0</v>
      </c>
      <c r="S137" s="35"/>
    </row>
    <row r="138" spans="1:19" s="20" customFormat="1" ht="34.5" customHeight="1">
      <c r="A138" s="4">
        <f t="shared" si="11"/>
        <v>135</v>
      </c>
      <c r="B138" s="3" t="s">
        <v>117</v>
      </c>
      <c r="C138" s="4" t="s">
        <v>8</v>
      </c>
      <c r="D138" s="4" t="s">
        <v>313</v>
      </c>
      <c r="E138" s="5" t="s">
        <v>382</v>
      </c>
      <c r="F138" s="6">
        <v>240</v>
      </c>
      <c r="G138" s="6">
        <v>150</v>
      </c>
      <c r="H138" s="6"/>
      <c r="I138" s="6">
        <v>3725</v>
      </c>
      <c r="J138" s="6">
        <f t="shared" si="12"/>
        <v>4115</v>
      </c>
      <c r="K138" s="51"/>
      <c r="L138" s="51"/>
      <c r="M138" s="46"/>
      <c r="N138" s="45">
        <f t="shared" si="13"/>
        <v>0</v>
      </c>
      <c r="O138" s="50"/>
      <c r="P138" s="45">
        <f t="shared" si="14"/>
        <v>0</v>
      </c>
      <c r="Q138" s="45">
        <f t="shared" si="15"/>
        <v>0</v>
      </c>
      <c r="R138" s="45">
        <f t="shared" si="16"/>
        <v>0</v>
      </c>
      <c r="S138" s="35"/>
    </row>
    <row r="139" spans="1:19" s="20" customFormat="1" ht="34.5" customHeight="1">
      <c r="A139" s="4">
        <f t="shared" si="11"/>
        <v>136</v>
      </c>
      <c r="B139" s="3" t="s">
        <v>118</v>
      </c>
      <c r="C139" s="4" t="s">
        <v>24</v>
      </c>
      <c r="D139" s="4" t="s">
        <v>282</v>
      </c>
      <c r="E139" s="5" t="s">
        <v>382</v>
      </c>
      <c r="F139" s="6">
        <v>30000</v>
      </c>
      <c r="G139" s="6">
        <v>1500</v>
      </c>
      <c r="H139" s="6">
        <v>1500</v>
      </c>
      <c r="I139" s="6">
        <v>171000</v>
      </c>
      <c r="J139" s="6">
        <f t="shared" si="12"/>
        <v>204000</v>
      </c>
      <c r="K139" s="51"/>
      <c r="L139" s="51"/>
      <c r="M139" s="46"/>
      <c r="N139" s="45">
        <f t="shared" si="13"/>
        <v>0</v>
      </c>
      <c r="O139" s="50"/>
      <c r="P139" s="45">
        <f t="shared" si="14"/>
        <v>0</v>
      </c>
      <c r="Q139" s="45">
        <f t="shared" si="15"/>
        <v>0</v>
      </c>
      <c r="R139" s="45">
        <f t="shared" si="16"/>
        <v>0</v>
      </c>
      <c r="S139" s="35"/>
    </row>
    <row r="140" spans="1:19" s="20" customFormat="1" ht="34.5" customHeight="1">
      <c r="A140" s="4">
        <f t="shared" si="11"/>
        <v>137</v>
      </c>
      <c r="B140" s="3" t="s">
        <v>118</v>
      </c>
      <c r="C140" s="4" t="s">
        <v>24</v>
      </c>
      <c r="D140" s="4" t="s">
        <v>283</v>
      </c>
      <c r="E140" s="5" t="s">
        <v>382</v>
      </c>
      <c r="F140" s="6"/>
      <c r="G140" s="6">
        <v>1500</v>
      </c>
      <c r="H140" s="6">
        <v>1500</v>
      </c>
      <c r="I140" s="6">
        <v>75000</v>
      </c>
      <c r="J140" s="6">
        <f t="shared" si="12"/>
        <v>78000</v>
      </c>
      <c r="K140" s="51"/>
      <c r="L140" s="51"/>
      <c r="M140" s="46"/>
      <c r="N140" s="45">
        <f t="shared" si="13"/>
        <v>0</v>
      </c>
      <c r="O140" s="50"/>
      <c r="P140" s="45">
        <f t="shared" si="14"/>
        <v>0</v>
      </c>
      <c r="Q140" s="45">
        <f t="shared" si="15"/>
        <v>0</v>
      </c>
      <c r="R140" s="45">
        <f t="shared" si="16"/>
        <v>0</v>
      </c>
      <c r="S140" s="35"/>
    </row>
    <row r="141" spans="1:19" s="20" customFormat="1" ht="34.5" customHeight="1">
      <c r="A141" s="4">
        <f t="shared" si="11"/>
        <v>138</v>
      </c>
      <c r="B141" s="3" t="s">
        <v>119</v>
      </c>
      <c r="C141" s="4" t="s">
        <v>24</v>
      </c>
      <c r="D141" s="4" t="s">
        <v>326</v>
      </c>
      <c r="E141" s="5" t="s">
        <v>382</v>
      </c>
      <c r="F141" s="6">
        <v>800</v>
      </c>
      <c r="G141" s="6"/>
      <c r="H141" s="6"/>
      <c r="I141" s="6">
        <v>20000</v>
      </c>
      <c r="J141" s="6">
        <f t="shared" si="12"/>
        <v>20800</v>
      </c>
      <c r="K141" s="51"/>
      <c r="L141" s="51"/>
      <c r="M141" s="46"/>
      <c r="N141" s="45">
        <f t="shared" si="13"/>
        <v>0</v>
      </c>
      <c r="O141" s="50"/>
      <c r="P141" s="45">
        <f t="shared" si="14"/>
        <v>0</v>
      </c>
      <c r="Q141" s="45">
        <f t="shared" si="15"/>
        <v>0</v>
      </c>
      <c r="R141" s="45">
        <f t="shared" si="16"/>
        <v>0</v>
      </c>
      <c r="S141" s="35"/>
    </row>
    <row r="142" spans="1:19" s="20" customFormat="1" ht="34.5" customHeight="1">
      <c r="A142" s="4">
        <f t="shared" si="11"/>
        <v>139</v>
      </c>
      <c r="B142" s="3" t="s">
        <v>120</v>
      </c>
      <c r="C142" s="4" t="s">
        <v>8</v>
      </c>
      <c r="D142" s="4" t="s">
        <v>298</v>
      </c>
      <c r="E142" s="5" t="s">
        <v>382</v>
      </c>
      <c r="F142" s="6">
        <v>6720</v>
      </c>
      <c r="G142" s="6">
        <v>150</v>
      </c>
      <c r="H142" s="6">
        <v>3000</v>
      </c>
      <c r="I142" s="6">
        <v>3000</v>
      </c>
      <c r="J142" s="6">
        <f t="shared" si="12"/>
        <v>12870</v>
      </c>
      <c r="K142" s="51"/>
      <c r="L142" s="51"/>
      <c r="M142" s="46"/>
      <c r="N142" s="45">
        <f t="shared" si="13"/>
        <v>0</v>
      </c>
      <c r="O142" s="50"/>
      <c r="P142" s="45">
        <f t="shared" si="14"/>
        <v>0</v>
      </c>
      <c r="Q142" s="45">
        <f t="shared" si="15"/>
        <v>0</v>
      </c>
      <c r="R142" s="45">
        <f t="shared" si="16"/>
        <v>0</v>
      </c>
      <c r="S142" s="35"/>
    </row>
    <row r="143" spans="1:19" s="20" customFormat="1" ht="34.5" customHeight="1">
      <c r="A143" s="4">
        <f t="shared" si="11"/>
        <v>140</v>
      </c>
      <c r="B143" s="3" t="s">
        <v>120</v>
      </c>
      <c r="C143" s="4" t="s">
        <v>24</v>
      </c>
      <c r="D143" s="4" t="s">
        <v>206</v>
      </c>
      <c r="E143" s="5" t="s">
        <v>382</v>
      </c>
      <c r="F143" s="6">
        <v>480</v>
      </c>
      <c r="G143" s="6"/>
      <c r="H143" s="6">
        <v>200</v>
      </c>
      <c r="I143" s="6">
        <v>15000</v>
      </c>
      <c r="J143" s="6">
        <f t="shared" si="12"/>
        <v>15680</v>
      </c>
      <c r="K143" s="51"/>
      <c r="L143" s="51"/>
      <c r="M143" s="46"/>
      <c r="N143" s="45">
        <f t="shared" si="13"/>
        <v>0</v>
      </c>
      <c r="O143" s="50"/>
      <c r="P143" s="45">
        <f t="shared" si="14"/>
        <v>0</v>
      </c>
      <c r="Q143" s="45">
        <f t="shared" si="15"/>
        <v>0</v>
      </c>
      <c r="R143" s="45">
        <f t="shared" si="16"/>
        <v>0</v>
      </c>
      <c r="S143" s="35"/>
    </row>
    <row r="144" spans="1:19" s="20" customFormat="1" ht="34.5" customHeight="1">
      <c r="A144" s="4">
        <f t="shared" si="11"/>
        <v>141</v>
      </c>
      <c r="B144" s="3" t="s">
        <v>121</v>
      </c>
      <c r="C144" s="4" t="s">
        <v>1</v>
      </c>
      <c r="D144" s="4" t="s">
        <v>357</v>
      </c>
      <c r="E144" s="5" t="s">
        <v>382</v>
      </c>
      <c r="F144" s="6">
        <v>2000</v>
      </c>
      <c r="G144" s="6"/>
      <c r="H144" s="6"/>
      <c r="I144" s="6"/>
      <c r="J144" s="6">
        <f t="shared" si="12"/>
        <v>2000</v>
      </c>
      <c r="K144" s="51"/>
      <c r="L144" s="51"/>
      <c r="M144" s="46"/>
      <c r="N144" s="45">
        <f t="shared" si="13"/>
        <v>0</v>
      </c>
      <c r="O144" s="50"/>
      <c r="P144" s="45">
        <f t="shared" si="14"/>
        <v>0</v>
      </c>
      <c r="Q144" s="45">
        <f t="shared" si="15"/>
        <v>0</v>
      </c>
      <c r="R144" s="45">
        <f t="shared" si="16"/>
        <v>0</v>
      </c>
      <c r="S144" s="35"/>
    </row>
    <row r="145" spans="1:19" ht="34.5" customHeight="1">
      <c r="A145" s="4">
        <f t="shared" si="11"/>
        <v>142</v>
      </c>
      <c r="B145" s="3" t="s">
        <v>122</v>
      </c>
      <c r="C145" s="4" t="s">
        <v>8</v>
      </c>
      <c r="D145" s="4" t="s">
        <v>352</v>
      </c>
      <c r="E145" s="5" t="s">
        <v>382</v>
      </c>
      <c r="F145" s="6">
        <v>9600</v>
      </c>
      <c r="G145" s="6"/>
      <c r="H145" s="6">
        <v>1000</v>
      </c>
      <c r="I145" s="6"/>
      <c r="J145" s="6">
        <f t="shared" si="12"/>
        <v>10600</v>
      </c>
      <c r="K145" s="50"/>
      <c r="L145" s="50"/>
      <c r="M145" s="45"/>
      <c r="N145" s="45">
        <f t="shared" si="13"/>
        <v>0</v>
      </c>
      <c r="O145" s="50"/>
      <c r="P145" s="45">
        <f t="shared" si="14"/>
        <v>0</v>
      </c>
      <c r="Q145" s="45">
        <f t="shared" si="15"/>
        <v>0</v>
      </c>
      <c r="R145" s="45">
        <f t="shared" si="16"/>
        <v>0</v>
      </c>
      <c r="S145" s="19"/>
    </row>
    <row r="146" spans="1:19" ht="34.5" customHeight="1">
      <c r="A146" s="4">
        <f t="shared" si="11"/>
        <v>143</v>
      </c>
      <c r="B146" s="3" t="s">
        <v>182</v>
      </c>
      <c r="C146" s="4" t="s">
        <v>1</v>
      </c>
      <c r="D146" s="4" t="s">
        <v>238</v>
      </c>
      <c r="E146" s="5" t="s">
        <v>382</v>
      </c>
      <c r="F146" s="6">
        <v>2000</v>
      </c>
      <c r="G146" s="6"/>
      <c r="H146" s="6"/>
      <c r="I146" s="6"/>
      <c r="J146" s="6">
        <f t="shared" si="12"/>
        <v>2000</v>
      </c>
      <c r="K146" s="50"/>
      <c r="L146" s="50"/>
      <c r="M146" s="45"/>
      <c r="N146" s="45">
        <f t="shared" si="13"/>
        <v>0</v>
      </c>
      <c r="O146" s="50"/>
      <c r="P146" s="45">
        <f t="shared" si="14"/>
        <v>0</v>
      </c>
      <c r="Q146" s="45">
        <f t="shared" si="15"/>
        <v>0</v>
      </c>
      <c r="R146" s="45">
        <f t="shared" si="16"/>
        <v>0</v>
      </c>
      <c r="S146" s="19"/>
    </row>
    <row r="147" spans="1:19" ht="34.5" customHeight="1">
      <c r="A147" s="4">
        <f t="shared" si="11"/>
        <v>144</v>
      </c>
      <c r="B147" s="3" t="s">
        <v>182</v>
      </c>
      <c r="C147" s="4" t="s">
        <v>1</v>
      </c>
      <c r="D147" s="4" t="s">
        <v>239</v>
      </c>
      <c r="E147" s="5" t="s">
        <v>382</v>
      </c>
      <c r="F147" s="6"/>
      <c r="G147" s="6">
        <v>20</v>
      </c>
      <c r="H147" s="6">
        <v>50</v>
      </c>
      <c r="I147" s="6"/>
      <c r="J147" s="6">
        <f t="shared" si="12"/>
        <v>70</v>
      </c>
      <c r="K147" s="50"/>
      <c r="L147" s="50"/>
      <c r="M147" s="45"/>
      <c r="N147" s="45">
        <f t="shared" si="13"/>
        <v>0</v>
      </c>
      <c r="O147" s="50"/>
      <c r="P147" s="45">
        <f t="shared" si="14"/>
        <v>0</v>
      </c>
      <c r="Q147" s="45">
        <f t="shared" si="15"/>
        <v>0</v>
      </c>
      <c r="R147" s="45">
        <f t="shared" si="16"/>
        <v>0</v>
      </c>
      <c r="S147" s="19"/>
    </row>
    <row r="148" spans="1:19" ht="34.5" customHeight="1">
      <c r="A148" s="4">
        <f t="shared" si="11"/>
        <v>145</v>
      </c>
      <c r="B148" s="3" t="s">
        <v>123</v>
      </c>
      <c r="C148" s="4" t="s">
        <v>280</v>
      </c>
      <c r="D148" s="4" t="s">
        <v>281</v>
      </c>
      <c r="E148" s="5" t="s">
        <v>382</v>
      </c>
      <c r="F148" s="6"/>
      <c r="G148" s="6"/>
      <c r="H148" s="6">
        <v>50</v>
      </c>
      <c r="I148" s="6">
        <v>100</v>
      </c>
      <c r="J148" s="6">
        <f t="shared" si="12"/>
        <v>150</v>
      </c>
      <c r="K148" s="50"/>
      <c r="L148" s="50"/>
      <c r="M148" s="45"/>
      <c r="N148" s="45">
        <f t="shared" si="13"/>
        <v>0</v>
      </c>
      <c r="O148" s="50"/>
      <c r="P148" s="45">
        <f t="shared" si="14"/>
        <v>0</v>
      </c>
      <c r="Q148" s="45">
        <f t="shared" si="15"/>
        <v>0</v>
      </c>
      <c r="R148" s="45">
        <f t="shared" si="16"/>
        <v>0</v>
      </c>
      <c r="S148" s="19"/>
    </row>
    <row r="149" spans="1:19" ht="34.5" customHeight="1">
      <c r="A149" s="4">
        <f t="shared" si="11"/>
        <v>146</v>
      </c>
      <c r="B149" s="3" t="s">
        <v>125</v>
      </c>
      <c r="C149" s="4" t="s">
        <v>124</v>
      </c>
      <c r="D149" s="4" t="s">
        <v>353</v>
      </c>
      <c r="E149" s="5" t="s">
        <v>382</v>
      </c>
      <c r="F149" s="6">
        <v>600</v>
      </c>
      <c r="G149" s="6"/>
      <c r="H149" s="6">
        <v>24</v>
      </c>
      <c r="I149" s="6"/>
      <c r="J149" s="6">
        <f t="shared" si="12"/>
        <v>624</v>
      </c>
      <c r="K149" s="50"/>
      <c r="L149" s="50"/>
      <c r="M149" s="45"/>
      <c r="N149" s="45">
        <f t="shared" si="13"/>
        <v>0</v>
      </c>
      <c r="O149" s="50"/>
      <c r="P149" s="45">
        <f t="shared" si="14"/>
        <v>0</v>
      </c>
      <c r="Q149" s="45">
        <f t="shared" si="15"/>
        <v>0</v>
      </c>
      <c r="R149" s="45">
        <f t="shared" si="16"/>
        <v>0</v>
      </c>
      <c r="S149" s="19"/>
    </row>
    <row r="150" spans="1:19" ht="34.5" customHeight="1">
      <c r="A150" s="10">
        <f t="shared" si="11"/>
        <v>147</v>
      </c>
      <c r="B150" s="27" t="s">
        <v>126</v>
      </c>
      <c r="C150" s="21" t="s">
        <v>6</v>
      </c>
      <c r="D150" s="21" t="s">
        <v>200</v>
      </c>
      <c r="E150" s="5" t="s">
        <v>382</v>
      </c>
      <c r="F150" s="6">
        <v>1600</v>
      </c>
      <c r="G150" s="6"/>
      <c r="H150" s="6"/>
      <c r="I150" s="6"/>
      <c r="J150" s="6">
        <f t="shared" si="12"/>
        <v>1600</v>
      </c>
      <c r="K150" s="50"/>
      <c r="L150" s="50"/>
      <c r="M150" s="45"/>
      <c r="N150" s="45">
        <f t="shared" si="13"/>
        <v>0</v>
      </c>
      <c r="O150" s="50"/>
      <c r="P150" s="45">
        <f t="shared" si="14"/>
        <v>0</v>
      </c>
      <c r="Q150" s="45">
        <f t="shared" si="15"/>
        <v>0</v>
      </c>
      <c r="R150" s="45">
        <f t="shared" si="16"/>
        <v>0</v>
      </c>
      <c r="S150" s="19"/>
    </row>
    <row r="151" spans="1:19" ht="34.5" customHeight="1">
      <c r="A151" s="4">
        <f t="shared" si="11"/>
        <v>148</v>
      </c>
      <c r="B151" s="3" t="s">
        <v>127</v>
      </c>
      <c r="C151" s="4" t="s">
        <v>8</v>
      </c>
      <c r="D151" s="4" t="s">
        <v>257</v>
      </c>
      <c r="E151" s="5" t="s">
        <v>382</v>
      </c>
      <c r="F151" s="6">
        <v>4400</v>
      </c>
      <c r="G151" s="6"/>
      <c r="H151" s="6">
        <v>700</v>
      </c>
      <c r="I151" s="6"/>
      <c r="J151" s="6">
        <f t="shared" si="12"/>
        <v>5100</v>
      </c>
      <c r="K151" s="50"/>
      <c r="L151" s="50"/>
      <c r="M151" s="45"/>
      <c r="N151" s="45">
        <f t="shared" si="13"/>
        <v>0</v>
      </c>
      <c r="O151" s="50"/>
      <c r="P151" s="45">
        <f t="shared" si="14"/>
        <v>0</v>
      </c>
      <c r="Q151" s="45">
        <f t="shared" si="15"/>
        <v>0</v>
      </c>
      <c r="R151" s="45">
        <f t="shared" si="16"/>
        <v>0</v>
      </c>
      <c r="S151" s="19"/>
    </row>
    <row r="152" spans="1:19" ht="34.5" customHeight="1">
      <c r="A152" s="4">
        <f t="shared" si="11"/>
        <v>149</v>
      </c>
      <c r="B152" s="3" t="s">
        <v>128</v>
      </c>
      <c r="C152" s="4" t="s">
        <v>8</v>
      </c>
      <c r="D152" s="4" t="s">
        <v>355</v>
      </c>
      <c r="E152" s="5" t="s">
        <v>382</v>
      </c>
      <c r="F152" s="6"/>
      <c r="G152" s="6"/>
      <c r="H152" s="6">
        <v>50</v>
      </c>
      <c r="I152" s="6"/>
      <c r="J152" s="6">
        <f t="shared" si="12"/>
        <v>50</v>
      </c>
      <c r="K152" s="50"/>
      <c r="L152" s="50"/>
      <c r="M152" s="45"/>
      <c r="N152" s="45">
        <f t="shared" si="13"/>
        <v>0</v>
      </c>
      <c r="O152" s="50"/>
      <c r="P152" s="45">
        <f t="shared" si="14"/>
        <v>0</v>
      </c>
      <c r="Q152" s="45">
        <f t="shared" si="15"/>
        <v>0</v>
      </c>
      <c r="R152" s="45">
        <f t="shared" si="16"/>
        <v>0</v>
      </c>
      <c r="S152" s="19"/>
    </row>
    <row r="153" spans="1:19" ht="34.5" customHeight="1">
      <c r="A153" s="4">
        <f t="shared" si="11"/>
        <v>150</v>
      </c>
      <c r="B153" s="3" t="s">
        <v>129</v>
      </c>
      <c r="C153" s="4" t="s">
        <v>183</v>
      </c>
      <c r="D153" s="4" t="s">
        <v>349</v>
      </c>
      <c r="E153" s="5" t="s">
        <v>382</v>
      </c>
      <c r="F153" s="6">
        <v>4600</v>
      </c>
      <c r="G153" s="6"/>
      <c r="H153" s="6">
        <v>150</v>
      </c>
      <c r="I153" s="6"/>
      <c r="J153" s="6">
        <f t="shared" si="12"/>
        <v>4750</v>
      </c>
      <c r="K153" s="50"/>
      <c r="L153" s="50"/>
      <c r="M153" s="45"/>
      <c r="N153" s="45">
        <f t="shared" si="13"/>
        <v>0</v>
      </c>
      <c r="O153" s="50"/>
      <c r="P153" s="45">
        <f t="shared" si="14"/>
        <v>0</v>
      </c>
      <c r="Q153" s="45">
        <f t="shared" si="15"/>
        <v>0</v>
      </c>
      <c r="R153" s="45">
        <f t="shared" si="16"/>
        <v>0</v>
      </c>
      <c r="S153" s="19"/>
    </row>
    <row r="154" spans="1:19" ht="34.5" customHeight="1">
      <c r="A154" s="4">
        <f t="shared" si="11"/>
        <v>151</v>
      </c>
      <c r="B154" s="22" t="s">
        <v>129</v>
      </c>
      <c r="C154" s="24" t="s">
        <v>191</v>
      </c>
      <c r="D154" s="24" t="s">
        <v>58</v>
      </c>
      <c r="E154" s="5" t="s">
        <v>382</v>
      </c>
      <c r="F154" s="6">
        <v>600</v>
      </c>
      <c r="G154" s="6"/>
      <c r="H154" s="6"/>
      <c r="I154" s="6"/>
      <c r="J154" s="6">
        <f t="shared" si="12"/>
        <v>600</v>
      </c>
      <c r="K154" s="50"/>
      <c r="L154" s="50"/>
      <c r="M154" s="45"/>
      <c r="N154" s="45">
        <f t="shared" si="13"/>
        <v>0</v>
      </c>
      <c r="O154" s="50"/>
      <c r="P154" s="45">
        <f t="shared" si="14"/>
        <v>0</v>
      </c>
      <c r="Q154" s="45">
        <f t="shared" si="15"/>
        <v>0</v>
      </c>
      <c r="R154" s="45">
        <f t="shared" si="16"/>
        <v>0</v>
      </c>
      <c r="S154" s="19"/>
    </row>
    <row r="155" spans="1:19" ht="34.5" customHeight="1">
      <c r="A155" s="4">
        <f t="shared" si="11"/>
        <v>152</v>
      </c>
      <c r="B155" s="3" t="s">
        <v>130</v>
      </c>
      <c r="C155" s="4" t="s">
        <v>8</v>
      </c>
      <c r="D155" s="4" t="s">
        <v>255</v>
      </c>
      <c r="E155" s="5" t="s">
        <v>382</v>
      </c>
      <c r="F155" s="6"/>
      <c r="G155" s="6"/>
      <c r="H155" s="6">
        <v>50</v>
      </c>
      <c r="I155" s="6"/>
      <c r="J155" s="6">
        <f t="shared" si="12"/>
        <v>50</v>
      </c>
      <c r="K155" s="50"/>
      <c r="L155" s="50"/>
      <c r="M155" s="45"/>
      <c r="N155" s="45">
        <f t="shared" si="13"/>
        <v>0</v>
      </c>
      <c r="O155" s="50"/>
      <c r="P155" s="45">
        <f t="shared" si="14"/>
        <v>0</v>
      </c>
      <c r="Q155" s="45">
        <f t="shared" si="15"/>
        <v>0</v>
      </c>
      <c r="R155" s="45">
        <f t="shared" si="16"/>
        <v>0</v>
      </c>
      <c r="S155" s="19"/>
    </row>
    <row r="156" spans="1:19" ht="34.5" customHeight="1">
      <c r="A156" s="4">
        <f t="shared" si="11"/>
        <v>153</v>
      </c>
      <c r="B156" s="3" t="s">
        <v>131</v>
      </c>
      <c r="C156" s="4" t="s">
        <v>132</v>
      </c>
      <c r="D156" s="4" t="s">
        <v>347</v>
      </c>
      <c r="E156" s="5" t="s">
        <v>382</v>
      </c>
      <c r="F156" s="6"/>
      <c r="G156" s="6"/>
      <c r="H156" s="6">
        <v>500</v>
      </c>
      <c r="I156" s="6"/>
      <c r="J156" s="6">
        <f t="shared" si="12"/>
        <v>500</v>
      </c>
      <c r="K156" s="50"/>
      <c r="L156" s="50"/>
      <c r="M156" s="45"/>
      <c r="N156" s="45">
        <f t="shared" si="13"/>
        <v>0</v>
      </c>
      <c r="O156" s="50"/>
      <c r="P156" s="45">
        <f t="shared" si="14"/>
        <v>0</v>
      </c>
      <c r="Q156" s="45">
        <f t="shared" si="15"/>
        <v>0</v>
      </c>
      <c r="R156" s="45">
        <f t="shared" si="16"/>
        <v>0</v>
      </c>
      <c r="S156" s="19"/>
    </row>
    <row r="157" spans="1:19" ht="34.5" customHeight="1">
      <c r="A157" s="4">
        <f t="shared" si="11"/>
        <v>154</v>
      </c>
      <c r="B157" s="3" t="s">
        <v>131</v>
      </c>
      <c r="C157" s="4" t="s">
        <v>132</v>
      </c>
      <c r="D157" s="4" t="s">
        <v>348</v>
      </c>
      <c r="E157" s="5" t="s">
        <v>382</v>
      </c>
      <c r="F157" s="6"/>
      <c r="G157" s="6"/>
      <c r="H157" s="6">
        <v>150</v>
      </c>
      <c r="I157" s="6"/>
      <c r="J157" s="6">
        <f t="shared" si="12"/>
        <v>150</v>
      </c>
      <c r="K157" s="50"/>
      <c r="L157" s="50"/>
      <c r="M157" s="45"/>
      <c r="N157" s="45">
        <f t="shared" si="13"/>
        <v>0</v>
      </c>
      <c r="O157" s="50"/>
      <c r="P157" s="45">
        <f t="shared" si="14"/>
        <v>0</v>
      </c>
      <c r="Q157" s="45">
        <f t="shared" si="15"/>
        <v>0</v>
      </c>
      <c r="R157" s="45">
        <f t="shared" si="16"/>
        <v>0</v>
      </c>
      <c r="S157" s="19"/>
    </row>
    <row r="158" spans="1:19" ht="34.5" customHeight="1">
      <c r="A158" s="4">
        <f t="shared" si="11"/>
        <v>155</v>
      </c>
      <c r="B158" s="3" t="s">
        <v>133</v>
      </c>
      <c r="C158" s="4" t="s">
        <v>8</v>
      </c>
      <c r="D158" s="4" t="s">
        <v>231</v>
      </c>
      <c r="E158" s="5" t="s">
        <v>382</v>
      </c>
      <c r="F158" s="6">
        <v>500</v>
      </c>
      <c r="G158" s="6"/>
      <c r="H158" s="6">
        <v>60</v>
      </c>
      <c r="I158" s="6"/>
      <c r="J158" s="6">
        <f t="shared" si="12"/>
        <v>560</v>
      </c>
      <c r="K158" s="50"/>
      <c r="L158" s="50"/>
      <c r="M158" s="45"/>
      <c r="N158" s="45">
        <f t="shared" si="13"/>
        <v>0</v>
      </c>
      <c r="O158" s="50"/>
      <c r="P158" s="45">
        <f t="shared" si="14"/>
        <v>0</v>
      </c>
      <c r="Q158" s="45">
        <f t="shared" si="15"/>
        <v>0</v>
      </c>
      <c r="R158" s="45">
        <f t="shared" si="16"/>
        <v>0</v>
      </c>
      <c r="S158" s="19"/>
    </row>
    <row r="159" spans="1:19" ht="34.5" customHeight="1">
      <c r="A159" s="4">
        <f t="shared" si="11"/>
        <v>156</v>
      </c>
      <c r="B159" s="3" t="s">
        <v>133</v>
      </c>
      <c r="C159" s="4" t="s">
        <v>8</v>
      </c>
      <c r="D159" s="4" t="s">
        <v>381</v>
      </c>
      <c r="E159" s="5" t="s">
        <v>382</v>
      </c>
      <c r="F159" s="6">
        <v>250</v>
      </c>
      <c r="G159" s="6">
        <v>50</v>
      </c>
      <c r="H159" s="6">
        <v>20</v>
      </c>
      <c r="I159" s="6"/>
      <c r="J159" s="6">
        <f t="shared" si="12"/>
        <v>320</v>
      </c>
      <c r="K159" s="50"/>
      <c r="L159" s="50"/>
      <c r="M159" s="45"/>
      <c r="N159" s="45">
        <f t="shared" si="13"/>
        <v>0</v>
      </c>
      <c r="O159" s="50"/>
      <c r="P159" s="45">
        <f t="shared" si="14"/>
        <v>0</v>
      </c>
      <c r="Q159" s="45">
        <f t="shared" si="15"/>
        <v>0</v>
      </c>
      <c r="R159" s="45">
        <f t="shared" si="16"/>
        <v>0</v>
      </c>
      <c r="S159" s="19"/>
    </row>
    <row r="160" spans="1:19" ht="34.5" customHeight="1">
      <c r="A160" s="4">
        <f t="shared" si="11"/>
        <v>157</v>
      </c>
      <c r="B160" s="3" t="s">
        <v>134</v>
      </c>
      <c r="C160" s="4" t="s">
        <v>8</v>
      </c>
      <c r="D160" s="4" t="s">
        <v>306</v>
      </c>
      <c r="E160" s="5" t="s">
        <v>382</v>
      </c>
      <c r="F160" s="6">
        <v>4800</v>
      </c>
      <c r="G160" s="6">
        <v>200</v>
      </c>
      <c r="H160" s="6">
        <v>1800</v>
      </c>
      <c r="I160" s="6">
        <v>5000</v>
      </c>
      <c r="J160" s="6">
        <f t="shared" si="12"/>
        <v>11800</v>
      </c>
      <c r="K160" s="50"/>
      <c r="L160" s="50"/>
      <c r="M160" s="45"/>
      <c r="N160" s="45">
        <f t="shared" si="13"/>
        <v>0</v>
      </c>
      <c r="O160" s="50"/>
      <c r="P160" s="45">
        <f t="shared" si="14"/>
        <v>0</v>
      </c>
      <c r="Q160" s="45">
        <f t="shared" si="15"/>
        <v>0</v>
      </c>
      <c r="R160" s="45">
        <f t="shared" si="16"/>
        <v>0</v>
      </c>
      <c r="S160" s="19"/>
    </row>
    <row r="161" spans="1:19" ht="34.5" customHeight="1">
      <c r="A161" s="4">
        <f t="shared" si="11"/>
        <v>158</v>
      </c>
      <c r="B161" s="3" t="s">
        <v>134</v>
      </c>
      <c r="C161" s="4" t="s">
        <v>8</v>
      </c>
      <c r="D161" s="4" t="s">
        <v>305</v>
      </c>
      <c r="E161" s="5" t="s">
        <v>382</v>
      </c>
      <c r="F161" s="6">
        <v>12000</v>
      </c>
      <c r="G161" s="6">
        <v>200</v>
      </c>
      <c r="H161" s="6">
        <v>1200</v>
      </c>
      <c r="I161" s="6"/>
      <c r="J161" s="6">
        <f t="shared" si="12"/>
        <v>13400</v>
      </c>
      <c r="K161" s="50"/>
      <c r="L161" s="50"/>
      <c r="M161" s="45"/>
      <c r="N161" s="45">
        <f t="shared" si="13"/>
        <v>0</v>
      </c>
      <c r="O161" s="50"/>
      <c r="P161" s="45">
        <f t="shared" si="14"/>
        <v>0</v>
      </c>
      <c r="Q161" s="45">
        <f t="shared" si="15"/>
        <v>0</v>
      </c>
      <c r="R161" s="45">
        <f t="shared" si="16"/>
        <v>0</v>
      </c>
      <c r="S161" s="19"/>
    </row>
    <row r="162" spans="1:19" ht="34.5" customHeight="1">
      <c r="A162" s="4">
        <f t="shared" si="11"/>
        <v>159</v>
      </c>
      <c r="B162" s="3" t="s">
        <v>135</v>
      </c>
      <c r="C162" s="4" t="s">
        <v>302</v>
      </c>
      <c r="D162" s="4" t="s">
        <v>303</v>
      </c>
      <c r="E162" s="5" t="s">
        <v>382</v>
      </c>
      <c r="F162" s="6">
        <v>800</v>
      </c>
      <c r="G162" s="6"/>
      <c r="H162" s="6">
        <v>200</v>
      </c>
      <c r="I162" s="6"/>
      <c r="J162" s="6">
        <f t="shared" si="12"/>
        <v>1000</v>
      </c>
      <c r="K162" s="50"/>
      <c r="L162" s="50"/>
      <c r="M162" s="45"/>
      <c r="N162" s="45">
        <f t="shared" si="13"/>
        <v>0</v>
      </c>
      <c r="O162" s="50"/>
      <c r="P162" s="45">
        <f t="shared" si="14"/>
        <v>0</v>
      </c>
      <c r="Q162" s="45">
        <f t="shared" si="15"/>
        <v>0</v>
      </c>
      <c r="R162" s="45">
        <f t="shared" si="16"/>
        <v>0</v>
      </c>
      <c r="S162" s="19"/>
    </row>
    <row r="163" spans="1:19" ht="34.5" customHeight="1">
      <c r="A163" s="4">
        <f t="shared" si="11"/>
        <v>160</v>
      </c>
      <c r="B163" s="3" t="s">
        <v>136</v>
      </c>
      <c r="C163" s="4" t="s">
        <v>8</v>
      </c>
      <c r="D163" s="4" t="s">
        <v>307</v>
      </c>
      <c r="E163" s="5" t="s">
        <v>382</v>
      </c>
      <c r="F163" s="6"/>
      <c r="G163" s="6"/>
      <c r="H163" s="6">
        <v>2000</v>
      </c>
      <c r="I163" s="6">
        <v>8000</v>
      </c>
      <c r="J163" s="6">
        <f t="shared" si="12"/>
        <v>10000</v>
      </c>
      <c r="K163" s="50"/>
      <c r="L163" s="50"/>
      <c r="M163" s="45"/>
      <c r="N163" s="45">
        <f t="shared" si="13"/>
        <v>0</v>
      </c>
      <c r="O163" s="50"/>
      <c r="P163" s="45">
        <f t="shared" si="14"/>
        <v>0</v>
      </c>
      <c r="Q163" s="45">
        <f t="shared" si="15"/>
        <v>0</v>
      </c>
      <c r="R163" s="45">
        <f t="shared" si="16"/>
        <v>0</v>
      </c>
      <c r="S163" s="19"/>
    </row>
    <row r="164" spans="1:19" ht="34.5" customHeight="1">
      <c r="A164" s="4">
        <f t="shared" si="11"/>
        <v>161</v>
      </c>
      <c r="B164" s="3" t="s">
        <v>173</v>
      </c>
      <c r="C164" s="4" t="s">
        <v>174</v>
      </c>
      <c r="D164" s="4" t="s">
        <v>308</v>
      </c>
      <c r="E164" s="5" t="s">
        <v>382</v>
      </c>
      <c r="F164" s="6"/>
      <c r="G164" s="6">
        <v>25</v>
      </c>
      <c r="H164" s="6"/>
      <c r="I164" s="6"/>
      <c r="J164" s="6">
        <f t="shared" si="12"/>
        <v>25</v>
      </c>
      <c r="K164" s="50"/>
      <c r="L164" s="50"/>
      <c r="M164" s="45"/>
      <c r="N164" s="45">
        <f t="shared" si="13"/>
        <v>0</v>
      </c>
      <c r="O164" s="50"/>
      <c r="P164" s="45">
        <f t="shared" si="14"/>
        <v>0</v>
      </c>
      <c r="Q164" s="45">
        <f t="shared" si="15"/>
        <v>0</v>
      </c>
      <c r="R164" s="45">
        <f t="shared" si="16"/>
        <v>0</v>
      </c>
      <c r="S164" s="19"/>
    </row>
    <row r="165" spans="1:19" ht="34.5" customHeight="1">
      <c r="A165" s="4">
        <f t="shared" si="11"/>
        <v>162</v>
      </c>
      <c r="B165" s="3" t="s">
        <v>137</v>
      </c>
      <c r="C165" s="4" t="s">
        <v>8</v>
      </c>
      <c r="D165" s="4" t="s">
        <v>208</v>
      </c>
      <c r="E165" s="5" t="s">
        <v>382</v>
      </c>
      <c r="F165" s="6">
        <v>1000</v>
      </c>
      <c r="G165" s="6">
        <v>10</v>
      </c>
      <c r="H165" s="6">
        <v>200</v>
      </c>
      <c r="I165" s="6"/>
      <c r="J165" s="6">
        <f t="shared" si="12"/>
        <v>1210</v>
      </c>
      <c r="K165" s="50"/>
      <c r="L165" s="50"/>
      <c r="M165" s="45"/>
      <c r="N165" s="45">
        <f t="shared" si="13"/>
        <v>0</v>
      </c>
      <c r="O165" s="50"/>
      <c r="P165" s="45">
        <f t="shared" si="14"/>
        <v>0</v>
      </c>
      <c r="Q165" s="45">
        <f t="shared" si="15"/>
        <v>0</v>
      </c>
      <c r="R165" s="45">
        <f t="shared" si="16"/>
        <v>0</v>
      </c>
      <c r="S165" s="19"/>
    </row>
    <row r="166" spans="1:19" ht="34.5" customHeight="1">
      <c r="A166" s="4">
        <f t="shared" si="11"/>
        <v>163</v>
      </c>
      <c r="B166" s="3" t="s">
        <v>138</v>
      </c>
      <c r="C166" s="4" t="s">
        <v>8</v>
      </c>
      <c r="D166" s="4" t="s">
        <v>339</v>
      </c>
      <c r="E166" s="5" t="s">
        <v>382</v>
      </c>
      <c r="F166" s="6">
        <v>1500</v>
      </c>
      <c r="G166" s="6">
        <v>20</v>
      </c>
      <c r="H166" s="6">
        <v>200</v>
      </c>
      <c r="I166" s="6"/>
      <c r="J166" s="6">
        <f t="shared" si="12"/>
        <v>1720</v>
      </c>
      <c r="K166" s="50"/>
      <c r="L166" s="50"/>
      <c r="M166" s="45"/>
      <c r="N166" s="45">
        <f t="shared" si="13"/>
        <v>0</v>
      </c>
      <c r="O166" s="50"/>
      <c r="P166" s="45">
        <f t="shared" si="14"/>
        <v>0</v>
      </c>
      <c r="Q166" s="45">
        <f t="shared" si="15"/>
        <v>0</v>
      </c>
      <c r="R166" s="45">
        <f t="shared" si="16"/>
        <v>0</v>
      </c>
      <c r="S166" s="19"/>
    </row>
    <row r="167" spans="1:19" ht="34.5" customHeight="1">
      <c r="A167" s="4">
        <f t="shared" si="11"/>
        <v>164</v>
      </c>
      <c r="B167" s="3" t="s">
        <v>139</v>
      </c>
      <c r="C167" s="4" t="s">
        <v>8</v>
      </c>
      <c r="D167" s="4" t="s">
        <v>273</v>
      </c>
      <c r="E167" s="5" t="s">
        <v>382</v>
      </c>
      <c r="F167" s="6">
        <v>800</v>
      </c>
      <c r="G167" s="6"/>
      <c r="H167" s="6">
        <v>400</v>
      </c>
      <c r="I167" s="6">
        <v>70</v>
      </c>
      <c r="J167" s="6">
        <f t="shared" si="12"/>
        <v>1270</v>
      </c>
      <c r="K167" s="50"/>
      <c r="L167" s="50"/>
      <c r="M167" s="45"/>
      <c r="N167" s="45">
        <f t="shared" si="13"/>
        <v>0</v>
      </c>
      <c r="O167" s="50"/>
      <c r="P167" s="45">
        <f t="shared" si="14"/>
        <v>0</v>
      </c>
      <c r="Q167" s="45">
        <f t="shared" si="15"/>
        <v>0</v>
      </c>
      <c r="R167" s="45">
        <f t="shared" si="16"/>
        <v>0</v>
      </c>
      <c r="S167" s="19"/>
    </row>
    <row r="168" spans="1:19" ht="34.5" customHeight="1">
      <c r="A168" s="4">
        <f t="shared" si="11"/>
        <v>165</v>
      </c>
      <c r="B168" s="3" t="s">
        <v>139</v>
      </c>
      <c r="C168" s="4" t="s">
        <v>8</v>
      </c>
      <c r="D168" s="4" t="s">
        <v>357</v>
      </c>
      <c r="E168" s="5" t="s">
        <v>382</v>
      </c>
      <c r="F168" s="6">
        <v>400</v>
      </c>
      <c r="G168" s="6"/>
      <c r="H168" s="6">
        <v>200</v>
      </c>
      <c r="I168" s="6">
        <v>30</v>
      </c>
      <c r="J168" s="6">
        <f t="shared" si="12"/>
        <v>630</v>
      </c>
      <c r="K168" s="50"/>
      <c r="L168" s="50"/>
      <c r="M168" s="45"/>
      <c r="N168" s="45">
        <f t="shared" si="13"/>
        <v>0</v>
      </c>
      <c r="O168" s="50"/>
      <c r="P168" s="45">
        <f t="shared" si="14"/>
        <v>0</v>
      </c>
      <c r="Q168" s="45">
        <f t="shared" si="15"/>
        <v>0</v>
      </c>
      <c r="R168" s="45">
        <f t="shared" si="16"/>
        <v>0</v>
      </c>
      <c r="S168" s="19"/>
    </row>
    <row r="169" spans="1:19" ht="34.5" customHeight="1">
      <c r="A169" s="4">
        <f t="shared" si="11"/>
        <v>166</v>
      </c>
      <c r="B169" s="3" t="s">
        <v>140</v>
      </c>
      <c r="C169" s="4" t="s">
        <v>8</v>
      </c>
      <c r="D169" s="4" t="s">
        <v>314</v>
      </c>
      <c r="E169" s="5" t="s">
        <v>382</v>
      </c>
      <c r="F169" s="6">
        <v>10000</v>
      </c>
      <c r="G169" s="6"/>
      <c r="H169" s="6"/>
      <c r="I169" s="6">
        <v>400</v>
      </c>
      <c r="J169" s="6">
        <f t="shared" si="12"/>
        <v>10400</v>
      </c>
      <c r="K169" s="50"/>
      <c r="L169" s="50"/>
      <c r="M169" s="45"/>
      <c r="N169" s="45">
        <f t="shared" si="13"/>
        <v>0</v>
      </c>
      <c r="O169" s="50"/>
      <c r="P169" s="45">
        <f t="shared" si="14"/>
        <v>0</v>
      </c>
      <c r="Q169" s="45">
        <f t="shared" si="15"/>
        <v>0</v>
      </c>
      <c r="R169" s="45">
        <f t="shared" si="16"/>
        <v>0</v>
      </c>
      <c r="S169" s="19"/>
    </row>
    <row r="170" spans="1:19" ht="34.5" customHeight="1">
      <c r="A170" s="4">
        <f t="shared" si="11"/>
        <v>167</v>
      </c>
      <c r="B170" s="3" t="s">
        <v>141</v>
      </c>
      <c r="C170" s="4" t="s">
        <v>15</v>
      </c>
      <c r="D170" s="4" t="s">
        <v>337</v>
      </c>
      <c r="E170" s="5" t="s">
        <v>382</v>
      </c>
      <c r="F170" s="6">
        <v>30000</v>
      </c>
      <c r="G170" s="6"/>
      <c r="H170" s="6"/>
      <c r="I170" s="6"/>
      <c r="J170" s="6">
        <f t="shared" si="12"/>
        <v>30000</v>
      </c>
      <c r="K170" s="50"/>
      <c r="L170" s="50"/>
      <c r="M170" s="45"/>
      <c r="N170" s="45">
        <f t="shared" si="13"/>
        <v>0</v>
      </c>
      <c r="O170" s="50"/>
      <c r="P170" s="45">
        <f t="shared" si="14"/>
        <v>0</v>
      </c>
      <c r="Q170" s="45">
        <f t="shared" si="15"/>
        <v>0</v>
      </c>
      <c r="R170" s="45">
        <f t="shared" si="16"/>
        <v>0</v>
      </c>
      <c r="S170" s="19"/>
    </row>
    <row r="171" spans="1:19" ht="34.5" customHeight="1">
      <c r="A171" s="4">
        <f t="shared" si="11"/>
        <v>168</v>
      </c>
      <c r="B171" s="3" t="s">
        <v>141</v>
      </c>
      <c r="C171" s="4" t="s">
        <v>15</v>
      </c>
      <c r="D171" s="4" t="s">
        <v>338</v>
      </c>
      <c r="E171" s="5" t="s">
        <v>382</v>
      </c>
      <c r="F171" s="6"/>
      <c r="G171" s="6">
        <v>200</v>
      </c>
      <c r="H171" s="6">
        <v>1200</v>
      </c>
      <c r="I171" s="6"/>
      <c r="J171" s="6">
        <f t="shared" si="12"/>
        <v>1400</v>
      </c>
      <c r="K171" s="50"/>
      <c r="L171" s="50"/>
      <c r="M171" s="45"/>
      <c r="N171" s="45">
        <f t="shared" si="13"/>
        <v>0</v>
      </c>
      <c r="O171" s="50"/>
      <c r="P171" s="45">
        <f t="shared" si="14"/>
        <v>0</v>
      </c>
      <c r="Q171" s="45">
        <f t="shared" si="15"/>
        <v>0</v>
      </c>
      <c r="R171" s="45">
        <f t="shared" si="16"/>
        <v>0</v>
      </c>
      <c r="S171" s="19"/>
    </row>
    <row r="172" spans="1:19" ht="34.5" customHeight="1">
      <c r="A172" s="4">
        <f t="shared" si="11"/>
        <v>169</v>
      </c>
      <c r="B172" s="3" t="s">
        <v>142</v>
      </c>
      <c r="C172" s="4" t="s">
        <v>32</v>
      </c>
      <c r="D172" s="4" t="s">
        <v>256</v>
      </c>
      <c r="E172" s="5" t="s">
        <v>382</v>
      </c>
      <c r="F172" s="6">
        <v>500</v>
      </c>
      <c r="G172" s="6">
        <v>5</v>
      </c>
      <c r="H172" s="6">
        <v>40</v>
      </c>
      <c r="I172" s="6"/>
      <c r="J172" s="6">
        <f t="shared" si="12"/>
        <v>545</v>
      </c>
      <c r="K172" s="50"/>
      <c r="L172" s="50"/>
      <c r="M172" s="45"/>
      <c r="N172" s="45">
        <f t="shared" si="13"/>
        <v>0</v>
      </c>
      <c r="O172" s="50"/>
      <c r="P172" s="45">
        <f t="shared" si="14"/>
        <v>0</v>
      </c>
      <c r="Q172" s="45">
        <f t="shared" si="15"/>
        <v>0</v>
      </c>
      <c r="R172" s="45">
        <f t="shared" si="16"/>
        <v>0</v>
      </c>
      <c r="S172" s="19"/>
    </row>
    <row r="173" spans="1:19" ht="34.5" customHeight="1">
      <c r="A173" s="4">
        <f t="shared" si="11"/>
        <v>170</v>
      </c>
      <c r="B173" s="3" t="s">
        <v>144</v>
      </c>
      <c r="C173" s="4" t="s">
        <v>15</v>
      </c>
      <c r="D173" s="4" t="s">
        <v>219</v>
      </c>
      <c r="E173" s="5" t="s">
        <v>382</v>
      </c>
      <c r="F173" s="6">
        <v>100</v>
      </c>
      <c r="G173" s="6"/>
      <c r="H173" s="6"/>
      <c r="I173" s="6"/>
      <c r="J173" s="6">
        <f t="shared" si="12"/>
        <v>100</v>
      </c>
      <c r="K173" s="50"/>
      <c r="L173" s="50"/>
      <c r="M173" s="45"/>
      <c r="N173" s="45">
        <f t="shared" si="13"/>
        <v>0</v>
      </c>
      <c r="O173" s="50"/>
      <c r="P173" s="45">
        <f t="shared" si="14"/>
        <v>0</v>
      </c>
      <c r="Q173" s="45">
        <f t="shared" si="15"/>
        <v>0</v>
      </c>
      <c r="R173" s="45">
        <f t="shared" si="16"/>
        <v>0</v>
      </c>
      <c r="S173" s="19"/>
    </row>
    <row r="174" spans="1:19" ht="34.5" customHeight="1">
      <c r="A174" s="10">
        <f t="shared" si="11"/>
        <v>171</v>
      </c>
      <c r="B174" s="3" t="s">
        <v>145</v>
      </c>
      <c r="C174" s="4" t="s">
        <v>8</v>
      </c>
      <c r="D174" s="4" t="s">
        <v>260</v>
      </c>
      <c r="E174" s="5" t="s">
        <v>382</v>
      </c>
      <c r="F174" s="6"/>
      <c r="G174" s="6">
        <v>70</v>
      </c>
      <c r="H174" s="6">
        <v>120</v>
      </c>
      <c r="I174" s="6">
        <v>400</v>
      </c>
      <c r="J174" s="6">
        <f t="shared" si="12"/>
        <v>590</v>
      </c>
      <c r="K174" s="50"/>
      <c r="L174" s="50"/>
      <c r="M174" s="45"/>
      <c r="N174" s="45">
        <f t="shared" si="13"/>
        <v>0</v>
      </c>
      <c r="O174" s="50"/>
      <c r="P174" s="45">
        <f t="shared" si="14"/>
        <v>0</v>
      </c>
      <c r="Q174" s="45">
        <f t="shared" si="15"/>
        <v>0</v>
      </c>
      <c r="R174" s="45">
        <f t="shared" si="16"/>
        <v>0</v>
      </c>
      <c r="S174" s="19"/>
    </row>
    <row r="175" spans="1:19" ht="34.5" customHeight="1">
      <c r="A175" s="4">
        <f t="shared" si="11"/>
        <v>172</v>
      </c>
      <c r="B175" s="3" t="s">
        <v>146</v>
      </c>
      <c r="C175" s="4" t="s">
        <v>8</v>
      </c>
      <c r="D175" s="4" t="s">
        <v>273</v>
      </c>
      <c r="E175" s="5" t="s">
        <v>382</v>
      </c>
      <c r="F175" s="6">
        <v>80</v>
      </c>
      <c r="G175" s="6">
        <v>50</v>
      </c>
      <c r="H175" s="6">
        <v>240</v>
      </c>
      <c r="I175" s="6">
        <v>100</v>
      </c>
      <c r="J175" s="6">
        <f t="shared" si="12"/>
        <v>470</v>
      </c>
      <c r="K175" s="50"/>
      <c r="L175" s="50"/>
      <c r="M175" s="45"/>
      <c r="N175" s="45">
        <f t="shared" si="13"/>
        <v>0</v>
      </c>
      <c r="O175" s="50"/>
      <c r="P175" s="45">
        <f t="shared" si="14"/>
        <v>0</v>
      </c>
      <c r="Q175" s="45">
        <f t="shared" si="15"/>
        <v>0</v>
      </c>
      <c r="R175" s="45">
        <f t="shared" si="16"/>
        <v>0</v>
      </c>
      <c r="S175" s="19"/>
    </row>
    <row r="176" spans="1:19" ht="34.5" customHeight="1">
      <c r="A176" s="4">
        <f t="shared" si="11"/>
        <v>173</v>
      </c>
      <c r="B176" s="3" t="s">
        <v>146</v>
      </c>
      <c r="C176" s="4" t="s">
        <v>8</v>
      </c>
      <c r="D176" s="4" t="s">
        <v>274</v>
      </c>
      <c r="E176" s="5" t="s">
        <v>382</v>
      </c>
      <c r="F176" s="6">
        <v>1600</v>
      </c>
      <c r="G176" s="6"/>
      <c r="H176" s="6">
        <v>300</v>
      </c>
      <c r="I176" s="6">
        <v>10</v>
      </c>
      <c r="J176" s="6">
        <f t="shared" si="12"/>
        <v>1910</v>
      </c>
      <c r="K176" s="50"/>
      <c r="L176" s="50"/>
      <c r="M176" s="45"/>
      <c r="N176" s="45">
        <f t="shared" si="13"/>
        <v>0</v>
      </c>
      <c r="O176" s="50"/>
      <c r="P176" s="45">
        <f t="shared" si="14"/>
        <v>0</v>
      </c>
      <c r="Q176" s="45">
        <f t="shared" si="15"/>
        <v>0</v>
      </c>
      <c r="R176" s="45">
        <f t="shared" si="16"/>
        <v>0</v>
      </c>
      <c r="S176" s="19"/>
    </row>
    <row r="177" spans="1:19" ht="34.5" customHeight="1">
      <c r="A177" s="4">
        <f t="shared" si="11"/>
        <v>174</v>
      </c>
      <c r="B177" s="3" t="s">
        <v>147</v>
      </c>
      <c r="C177" s="4" t="s">
        <v>71</v>
      </c>
      <c r="D177" s="4" t="s">
        <v>351</v>
      </c>
      <c r="E177" s="5" t="s">
        <v>382</v>
      </c>
      <c r="F177" s="6">
        <v>32</v>
      </c>
      <c r="G177" s="6"/>
      <c r="H177" s="6"/>
      <c r="I177" s="6"/>
      <c r="J177" s="6">
        <f t="shared" si="12"/>
        <v>32</v>
      </c>
      <c r="K177" s="50"/>
      <c r="L177" s="50"/>
      <c r="M177" s="45"/>
      <c r="N177" s="45">
        <f t="shared" si="13"/>
        <v>0</v>
      </c>
      <c r="O177" s="50"/>
      <c r="P177" s="45">
        <f t="shared" si="14"/>
        <v>0</v>
      </c>
      <c r="Q177" s="45">
        <f t="shared" si="15"/>
        <v>0</v>
      </c>
      <c r="R177" s="45">
        <f t="shared" si="16"/>
        <v>0</v>
      </c>
      <c r="S177" s="19"/>
    </row>
    <row r="178" spans="1:19" ht="34.5" customHeight="1">
      <c r="A178" s="4">
        <f t="shared" si="11"/>
        <v>175</v>
      </c>
      <c r="B178" s="3" t="s">
        <v>147</v>
      </c>
      <c r="C178" s="4" t="s">
        <v>71</v>
      </c>
      <c r="D178" s="4" t="s">
        <v>18</v>
      </c>
      <c r="E178" s="5" t="s">
        <v>382</v>
      </c>
      <c r="F178" s="6">
        <v>32</v>
      </c>
      <c r="G178" s="6"/>
      <c r="H178" s="6"/>
      <c r="I178" s="6"/>
      <c r="J178" s="6">
        <f t="shared" si="12"/>
        <v>32</v>
      </c>
      <c r="K178" s="50"/>
      <c r="L178" s="50"/>
      <c r="M178" s="45"/>
      <c r="N178" s="45">
        <f t="shared" si="13"/>
        <v>0</v>
      </c>
      <c r="O178" s="50"/>
      <c r="P178" s="45">
        <f t="shared" si="14"/>
        <v>0</v>
      </c>
      <c r="Q178" s="45">
        <f t="shared" si="15"/>
        <v>0</v>
      </c>
      <c r="R178" s="45">
        <f t="shared" si="16"/>
        <v>0</v>
      </c>
      <c r="S178" s="19"/>
    </row>
    <row r="179" spans="1:19" ht="34.5" customHeight="1">
      <c r="A179" s="4">
        <f aca="true" t="shared" si="17" ref="A179:A204">A178+1</f>
        <v>176</v>
      </c>
      <c r="B179" s="3" t="s">
        <v>148</v>
      </c>
      <c r="C179" s="4" t="s">
        <v>186</v>
      </c>
      <c r="D179" s="4" t="s">
        <v>244</v>
      </c>
      <c r="E179" s="5" t="s">
        <v>382</v>
      </c>
      <c r="F179" s="6">
        <v>12000</v>
      </c>
      <c r="G179" s="6">
        <v>200</v>
      </c>
      <c r="H179" s="6">
        <v>1500</v>
      </c>
      <c r="I179" s="6">
        <v>8000</v>
      </c>
      <c r="J179" s="6">
        <f t="shared" si="12"/>
        <v>21700</v>
      </c>
      <c r="K179" s="50"/>
      <c r="L179" s="50"/>
      <c r="M179" s="45"/>
      <c r="N179" s="45">
        <f t="shared" si="13"/>
        <v>0</v>
      </c>
      <c r="O179" s="50"/>
      <c r="P179" s="45">
        <f t="shared" si="14"/>
        <v>0</v>
      </c>
      <c r="Q179" s="45">
        <f t="shared" si="15"/>
        <v>0</v>
      </c>
      <c r="R179" s="45">
        <f t="shared" si="16"/>
        <v>0</v>
      </c>
      <c r="S179" s="19"/>
    </row>
    <row r="180" spans="1:19" ht="34.5" customHeight="1">
      <c r="A180" s="4">
        <f t="shared" si="17"/>
        <v>177</v>
      </c>
      <c r="B180" s="3" t="s">
        <v>149</v>
      </c>
      <c r="C180" s="4" t="s">
        <v>8</v>
      </c>
      <c r="D180" s="4" t="s">
        <v>322</v>
      </c>
      <c r="E180" s="5" t="s">
        <v>382</v>
      </c>
      <c r="F180" s="6">
        <v>16000</v>
      </c>
      <c r="G180" s="6"/>
      <c r="H180" s="6">
        <v>1000</v>
      </c>
      <c r="I180" s="6"/>
      <c r="J180" s="6">
        <f t="shared" si="12"/>
        <v>17000</v>
      </c>
      <c r="K180" s="50"/>
      <c r="L180" s="50"/>
      <c r="M180" s="45"/>
      <c r="N180" s="45">
        <f t="shared" si="13"/>
        <v>0</v>
      </c>
      <c r="O180" s="50"/>
      <c r="P180" s="45">
        <f t="shared" si="14"/>
        <v>0</v>
      </c>
      <c r="Q180" s="45">
        <f t="shared" si="15"/>
        <v>0</v>
      </c>
      <c r="R180" s="45">
        <f t="shared" si="16"/>
        <v>0</v>
      </c>
      <c r="S180" s="19"/>
    </row>
    <row r="181" spans="1:19" ht="34.5" customHeight="1">
      <c r="A181" s="10">
        <f t="shared" si="17"/>
        <v>178</v>
      </c>
      <c r="B181" s="3" t="s">
        <v>150</v>
      </c>
      <c r="C181" s="4" t="s">
        <v>8</v>
      </c>
      <c r="D181" s="4" t="s">
        <v>371</v>
      </c>
      <c r="E181" s="5" t="s">
        <v>382</v>
      </c>
      <c r="F181" s="6">
        <v>5000</v>
      </c>
      <c r="G181" s="6"/>
      <c r="H181" s="6">
        <v>500</v>
      </c>
      <c r="I181" s="6"/>
      <c r="J181" s="6">
        <f t="shared" si="12"/>
        <v>5500</v>
      </c>
      <c r="K181" s="50"/>
      <c r="L181" s="50"/>
      <c r="M181" s="45"/>
      <c r="N181" s="45">
        <f t="shared" si="13"/>
        <v>0</v>
      </c>
      <c r="O181" s="50"/>
      <c r="P181" s="45">
        <f t="shared" si="14"/>
        <v>0</v>
      </c>
      <c r="Q181" s="45">
        <f t="shared" si="15"/>
        <v>0</v>
      </c>
      <c r="R181" s="45">
        <f t="shared" si="16"/>
        <v>0</v>
      </c>
      <c r="S181" s="19"/>
    </row>
    <row r="182" spans="1:19" ht="34.5" customHeight="1">
      <c r="A182" s="10">
        <f t="shared" si="17"/>
        <v>179</v>
      </c>
      <c r="B182" s="3" t="s">
        <v>151</v>
      </c>
      <c r="C182" s="4" t="s">
        <v>8</v>
      </c>
      <c r="D182" s="4" t="s">
        <v>212</v>
      </c>
      <c r="E182" s="5" t="s">
        <v>382</v>
      </c>
      <c r="F182" s="6">
        <v>3000</v>
      </c>
      <c r="G182" s="6">
        <v>300</v>
      </c>
      <c r="H182" s="6">
        <v>300</v>
      </c>
      <c r="I182" s="6">
        <v>2180</v>
      </c>
      <c r="J182" s="6">
        <f t="shared" si="12"/>
        <v>5780</v>
      </c>
      <c r="K182" s="50"/>
      <c r="L182" s="50"/>
      <c r="M182" s="45"/>
      <c r="N182" s="45">
        <f t="shared" si="13"/>
        <v>0</v>
      </c>
      <c r="O182" s="50"/>
      <c r="P182" s="45">
        <f t="shared" si="14"/>
        <v>0</v>
      </c>
      <c r="Q182" s="45">
        <f t="shared" si="15"/>
        <v>0</v>
      </c>
      <c r="R182" s="45">
        <f t="shared" si="16"/>
        <v>0</v>
      </c>
      <c r="S182" s="19"/>
    </row>
    <row r="183" spans="1:19" ht="34.5" customHeight="1">
      <c r="A183" s="10">
        <f t="shared" si="17"/>
        <v>180</v>
      </c>
      <c r="B183" s="3" t="s">
        <v>178</v>
      </c>
      <c r="C183" s="4" t="s">
        <v>8</v>
      </c>
      <c r="D183" s="4" t="s">
        <v>249</v>
      </c>
      <c r="E183" s="5" t="s">
        <v>382</v>
      </c>
      <c r="F183" s="6">
        <v>400</v>
      </c>
      <c r="G183" s="6"/>
      <c r="H183" s="6"/>
      <c r="I183" s="6"/>
      <c r="J183" s="6">
        <f t="shared" si="12"/>
        <v>400</v>
      </c>
      <c r="K183" s="50"/>
      <c r="L183" s="50"/>
      <c r="M183" s="45"/>
      <c r="N183" s="45">
        <f t="shared" si="13"/>
        <v>0</v>
      </c>
      <c r="O183" s="50"/>
      <c r="P183" s="45">
        <f t="shared" si="14"/>
        <v>0</v>
      </c>
      <c r="Q183" s="45">
        <f t="shared" si="15"/>
        <v>0</v>
      </c>
      <c r="R183" s="45">
        <f t="shared" si="16"/>
        <v>0</v>
      </c>
      <c r="S183" s="19"/>
    </row>
    <row r="184" spans="1:19" ht="34.5" customHeight="1">
      <c r="A184" s="4">
        <f t="shared" si="17"/>
        <v>181</v>
      </c>
      <c r="B184" s="3" t="s">
        <v>152</v>
      </c>
      <c r="C184" s="4" t="s">
        <v>1</v>
      </c>
      <c r="D184" s="4" t="s">
        <v>261</v>
      </c>
      <c r="E184" s="5" t="s">
        <v>382</v>
      </c>
      <c r="F184" s="6">
        <v>400</v>
      </c>
      <c r="G184" s="6"/>
      <c r="H184" s="6">
        <v>65</v>
      </c>
      <c r="I184" s="6"/>
      <c r="J184" s="6">
        <f t="shared" si="12"/>
        <v>465</v>
      </c>
      <c r="K184" s="50"/>
      <c r="L184" s="50"/>
      <c r="M184" s="45"/>
      <c r="N184" s="45">
        <f t="shared" si="13"/>
        <v>0</v>
      </c>
      <c r="O184" s="50"/>
      <c r="P184" s="45">
        <f t="shared" si="14"/>
        <v>0</v>
      </c>
      <c r="Q184" s="45">
        <f t="shared" si="15"/>
        <v>0</v>
      </c>
      <c r="R184" s="45">
        <f t="shared" si="16"/>
        <v>0</v>
      </c>
      <c r="S184" s="19"/>
    </row>
    <row r="185" spans="1:19" ht="34.5" customHeight="1">
      <c r="A185" s="4">
        <f t="shared" si="17"/>
        <v>182</v>
      </c>
      <c r="B185" s="3" t="s">
        <v>152</v>
      </c>
      <c r="C185" s="4" t="s">
        <v>1</v>
      </c>
      <c r="D185" s="4" t="s">
        <v>262</v>
      </c>
      <c r="E185" s="5" t="s">
        <v>382</v>
      </c>
      <c r="F185" s="6"/>
      <c r="G185" s="6"/>
      <c r="H185" s="6">
        <v>5</v>
      </c>
      <c r="I185" s="6"/>
      <c r="J185" s="6">
        <f t="shared" si="12"/>
        <v>5</v>
      </c>
      <c r="K185" s="50"/>
      <c r="L185" s="50"/>
      <c r="M185" s="45"/>
      <c r="N185" s="45">
        <f t="shared" si="13"/>
        <v>0</v>
      </c>
      <c r="O185" s="50"/>
      <c r="P185" s="45">
        <f t="shared" si="14"/>
        <v>0</v>
      </c>
      <c r="Q185" s="45">
        <f t="shared" si="15"/>
        <v>0</v>
      </c>
      <c r="R185" s="45">
        <f t="shared" si="16"/>
        <v>0</v>
      </c>
      <c r="S185" s="19"/>
    </row>
    <row r="186" spans="1:19" ht="34.5" customHeight="1">
      <c r="A186" s="4">
        <f t="shared" si="17"/>
        <v>183</v>
      </c>
      <c r="B186" s="3" t="s">
        <v>175</v>
      </c>
      <c r="C186" s="4" t="s">
        <v>8</v>
      </c>
      <c r="D186" s="4" t="s">
        <v>356</v>
      </c>
      <c r="E186" s="5" t="s">
        <v>382</v>
      </c>
      <c r="F186" s="6">
        <v>90</v>
      </c>
      <c r="G186" s="6"/>
      <c r="H186" s="6">
        <v>20</v>
      </c>
      <c r="I186" s="6"/>
      <c r="J186" s="6">
        <f t="shared" si="12"/>
        <v>110</v>
      </c>
      <c r="K186" s="50"/>
      <c r="L186" s="50"/>
      <c r="M186" s="45"/>
      <c r="N186" s="45">
        <f t="shared" si="13"/>
        <v>0</v>
      </c>
      <c r="O186" s="50"/>
      <c r="P186" s="45">
        <f t="shared" si="14"/>
        <v>0</v>
      </c>
      <c r="Q186" s="45">
        <f t="shared" si="15"/>
        <v>0</v>
      </c>
      <c r="R186" s="45">
        <f t="shared" si="16"/>
        <v>0</v>
      </c>
      <c r="S186" s="19"/>
    </row>
    <row r="187" spans="1:19" ht="34.5" customHeight="1">
      <c r="A187" s="4">
        <f t="shared" si="17"/>
        <v>184</v>
      </c>
      <c r="B187" s="3" t="s">
        <v>153</v>
      </c>
      <c r="C187" s="4" t="s">
        <v>185</v>
      </c>
      <c r="D187" s="4" t="s">
        <v>224</v>
      </c>
      <c r="E187" s="5" t="s">
        <v>382</v>
      </c>
      <c r="F187" s="6"/>
      <c r="G187" s="6">
        <v>500</v>
      </c>
      <c r="H187" s="6"/>
      <c r="I187" s="6">
        <v>2650</v>
      </c>
      <c r="J187" s="6">
        <f t="shared" si="12"/>
        <v>3150</v>
      </c>
      <c r="K187" s="50"/>
      <c r="L187" s="50"/>
      <c r="M187" s="45"/>
      <c r="N187" s="45">
        <f t="shared" si="13"/>
        <v>0</v>
      </c>
      <c r="O187" s="50"/>
      <c r="P187" s="45">
        <f t="shared" si="14"/>
        <v>0</v>
      </c>
      <c r="Q187" s="45">
        <f t="shared" si="15"/>
        <v>0</v>
      </c>
      <c r="R187" s="45">
        <f t="shared" si="16"/>
        <v>0</v>
      </c>
      <c r="S187" s="19"/>
    </row>
    <row r="188" spans="1:19" ht="34.5" customHeight="1">
      <c r="A188" s="4">
        <f t="shared" si="17"/>
        <v>185</v>
      </c>
      <c r="B188" s="3" t="s">
        <v>154</v>
      </c>
      <c r="C188" s="4" t="s">
        <v>8</v>
      </c>
      <c r="D188" s="4" t="s">
        <v>288</v>
      </c>
      <c r="E188" s="5" t="s">
        <v>382</v>
      </c>
      <c r="F188" s="6">
        <v>640</v>
      </c>
      <c r="G188" s="6"/>
      <c r="H188" s="6"/>
      <c r="I188" s="6"/>
      <c r="J188" s="6">
        <f t="shared" si="12"/>
        <v>640</v>
      </c>
      <c r="K188" s="50"/>
      <c r="L188" s="50"/>
      <c r="M188" s="45"/>
      <c r="N188" s="45">
        <f t="shared" si="13"/>
        <v>0</v>
      </c>
      <c r="O188" s="50"/>
      <c r="P188" s="45">
        <f t="shared" si="14"/>
        <v>0</v>
      </c>
      <c r="Q188" s="45">
        <f t="shared" si="15"/>
        <v>0</v>
      </c>
      <c r="R188" s="45">
        <f t="shared" si="16"/>
        <v>0</v>
      </c>
      <c r="S188" s="19"/>
    </row>
    <row r="189" spans="1:19" ht="34.5" customHeight="1">
      <c r="A189" s="4">
        <f t="shared" si="17"/>
        <v>186</v>
      </c>
      <c r="B189" s="3" t="s">
        <v>154</v>
      </c>
      <c r="C189" s="4" t="s">
        <v>8</v>
      </c>
      <c r="D189" s="4" t="s">
        <v>289</v>
      </c>
      <c r="E189" s="5" t="s">
        <v>382</v>
      </c>
      <c r="F189" s="6">
        <v>390</v>
      </c>
      <c r="G189" s="6"/>
      <c r="H189" s="6"/>
      <c r="I189" s="6"/>
      <c r="J189" s="6">
        <f t="shared" si="12"/>
        <v>390</v>
      </c>
      <c r="K189" s="50"/>
      <c r="L189" s="50"/>
      <c r="M189" s="45"/>
      <c r="N189" s="45">
        <f t="shared" si="13"/>
        <v>0</v>
      </c>
      <c r="O189" s="50"/>
      <c r="P189" s="45">
        <f t="shared" si="14"/>
        <v>0</v>
      </c>
      <c r="Q189" s="45">
        <f t="shared" si="15"/>
        <v>0</v>
      </c>
      <c r="R189" s="45">
        <f t="shared" si="16"/>
        <v>0</v>
      </c>
      <c r="S189" s="19"/>
    </row>
    <row r="190" spans="1:19" ht="34.5" customHeight="1">
      <c r="A190" s="4">
        <f t="shared" si="17"/>
        <v>187</v>
      </c>
      <c r="B190" s="3" t="s">
        <v>155</v>
      </c>
      <c r="C190" s="4" t="s">
        <v>15</v>
      </c>
      <c r="D190" s="4" t="s">
        <v>290</v>
      </c>
      <c r="E190" s="5" t="s">
        <v>382</v>
      </c>
      <c r="F190" s="6">
        <v>170</v>
      </c>
      <c r="G190" s="6"/>
      <c r="H190" s="6"/>
      <c r="I190" s="6"/>
      <c r="J190" s="6">
        <f aca="true" t="shared" si="18" ref="J190:J197">F190+G190+H190+I190</f>
        <v>170</v>
      </c>
      <c r="K190" s="50"/>
      <c r="L190" s="50"/>
      <c r="M190" s="45"/>
      <c r="N190" s="45">
        <f t="shared" si="13"/>
        <v>0</v>
      </c>
      <c r="O190" s="50"/>
      <c r="P190" s="45">
        <f t="shared" si="14"/>
        <v>0</v>
      </c>
      <c r="Q190" s="45">
        <f t="shared" si="15"/>
        <v>0</v>
      </c>
      <c r="R190" s="45">
        <f t="shared" si="16"/>
        <v>0</v>
      </c>
      <c r="S190" s="19"/>
    </row>
    <row r="191" spans="1:19" ht="34.5" customHeight="1">
      <c r="A191" s="4">
        <f t="shared" si="17"/>
        <v>188</v>
      </c>
      <c r="B191" s="3" t="s">
        <v>156</v>
      </c>
      <c r="C191" s="4" t="s">
        <v>157</v>
      </c>
      <c r="D191" s="4" t="s">
        <v>291</v>
      </c>
      <c r="E191" s="5" t="s">
        <v>382</v>
      </c>
      <c r="F191" s="6"/>
      <c r="G191" s="6">
        <v>10</v>
      </c>
      <c r="H191" s="6">
        <v>500</v>
      </c>
      <c r="I191" s="6"/>
      <c r="J191" s="6">
        <f t="shared" si="18"/>
        <v>510</v>
      </c>
      <c r="K191" s="50"/>
      <c r="L191" s="50"/>
      <c r="M191" s="45"/>
      <c r="N191" s="45">
        <f t="shared" si="13"/>
        <v>0</v>
      </c>
      <c r="O191" s="50"/>
      <c r="P191" s="45">
        <f t="shared" si="14"/>
        <v>0</v>
      </c>
      <c r="Q191" s="45">
        <f t="shared" si="15"/>
        <v>0</v>
      </c>
      <c r="R191" s="45">
        <f t="shared" si="16"/>
        <v>0</v>
      </c>
      <c r="S191" s="19"/>
    </row>
    <row r="192" spans="1:19" ht="34.5" customHeight="1">
      <c r="A192" s="4">
        <f t="shared" si="17"/>
        <v>189</v>
      </c>
      <c r="B192" s="3" t="s">
        <v>156</v>
      </c>
      <c r="C192" s="4" t="s">
        <v>157</v>
      </c>
      <c r="D192" s="4" t="s">
        <v>292</v>
      </c>
      <c r="E192" s="5" t="s">
        <v>382</v>
      </c>
      <c r="F192" s="6"/>
      <c r="G192" s="6"/>
      <c r="H192" s="6">
        <v>500</v>
      </c>
      <c r="I192" s="6"/>
      <c r="J192" s="6">
        <f t="shared" si="18"/>
        <v>500</v>
      </c>
      <c r="K192" s="50"/>
      <c r="L192" s="50"/>
      <c r="M192" s="45"/>
      <c r="N192" s="45">
        <f t="shared" si="13"/>
        <v>0</v>
      </c>
      <c r="O192" s="50"/>
      <c r="P192" s="45">
        <f t="shared" si="14"/>
        <v>0</v>
      </c>
      <c r="Q192" s="45">
        <f t="shared" si="15"/>
        <v>0</v>
      </c>
      <c r="R192" s="45">
        <f t="shared" si="16"/>
        <v>0</v>
      </c>
      <c r="S192" s="19"/>
    </row>
    <row r="193" spans="1:19" ht="34.5" customHeight="1">
      <c r="A193" s="4">
        <f t="shared" si="17"/>
        <v>190</v>
      </c>
      <c r="B193" s="3" t="s">
        <v>156</v>
      </c>
      <c r="C193" s="4" t="s">
        <v>157</v>
      </c>
      <c r="D193" s="4" t="s">
        <v>293</v>
      </c>
      <c r="E193" s="5" t="s">
        <v>382</v>
      </c>
      <c r="F193" s="6">
        <v>400</v>
      </c>
      <c r="G193" s="6"/>
      <c r="H193" s="6"/>
      <c r="I193" s="6"/>
      <c r="J193" s="6">
        <f t="shared" si="18"/>
        <v>400</v>
      </c>
      <c r="K193" s="50"/>
      <c r="L193" s="50"/>
      <c r="M193" s="45"/>
      <c r="N193" s="45">
        <f t="shared" si="13"/>
        <v>0</v>
      </c>
      <c r="O193" s="50"/>
      <c r="P193" s="45">
        <f t="shared" si="14"/>
        <v>0</v>
      </c>
      <c r="Q193" s="45">
        <f t="shared" si="15"/>
        <v>0</v>
      </c>
      <c r="R193" s="45">
        <f t="shared" si="16"/>
        <v>0</v>
      </c>
      <c r="S193" s="19"/>
    </row>
    <row r="194" spans="1:19" ht="34.5" customHeight="1">
      <c r="A194" s="4">
        <f t="shared" si="17"/>
        <v>191</v>
      </c>
      <c r="B194" s="3" t="s">
        <v>158</v>
      </c>
      <c r="C194" s="4" t="s">
        <v>8</v>
      </c>
      <c r="D194" s="4" t="s">
        <v>287</v>
      </c>
      <c r="E194" s="5" t="s">
        <v>382</v>
      </c>
      <c r="F194" s="6">
        <v>300</v>
      </c>
      <c r="G194" s="6"/>
      <c r="H194" s="6"/>
      <c r="I194" s="6"/>
      <c r="J194" s="6">
        <f t="shared" si="18"/>
        <v>300</v>
      </c>
      <c r="K194" s="50"/>
      <c r="L194" s="50"/>
      <c r="M194" s="45"/>
      <c r="N194" s="45">
        <f t="shared" si="13"/>
        <v>0</v>
      </c>
      <c r="O194" s="50"/>
      <c r="P194" s="45">
        <f t="shared" si="14"/>
        <v>0</v>
      </c>
      <c r="Q194" s="45">
        <f t="shared" si="15"/>
        <v>0</v>
      </c>
      <c r="R194" s="45">
        <f t="shared" si="16"/>
        <v>0</v>
      </c>
      <c r="S194" s="19"/>
    </row>
    <row r="195" spans="1:19" ht="34.5" customHeight="1">
      <c r="A195" s="10">
        <f t="shared" si="17"/>
        <v>192</v>
      </c>
      <c r="B195" s="3" t="s">
        <v>159</v>
      </c>
      <c r="C195" s="4" t="s">
        <v>160</v>
      </c>
      <c r="D195" s="4" t="s">
        <v>228</v>
      </c>
      <c r="E195" s="5" t="s">
        <v>382</v>
      </c>
      <c r="F195" s="6">
        <v>10</v>
      </c>
      <c r="G195" s="6"/>
      <c r="H195" s="6"/>
      <c r="I195" s="6"/>
      <c r="J195" s="6">
        <f t="shared" si="18"/>
        <v>10</v>
      </c>
      <c r="K195" s="50"/>
      <c r="L195" s="50"/>
      <c r="M195" s="45"/>
      <c r="N195" s="45">
        <f t="shared" si="13"/>
        <v>0</v>
      </c>
      <c r="O195" s="50"/>
      <c r="P195" s="45">
        <f t="shared" si="14"/>
        <v>0</v>
      </c>
      <c r="Q195" s="45">
        <f t="shared" si="15"/>
        <v>0</v>
      </c>
      <c r="R195" s="45">
        <f t="shared" si="16"/>
        <v>0</v>
      </c>
      <c r="S195" s="19"/>
    </row>
    <row r="196" spans="1:19" ht="34.5" customHeight="1">
      <c r="A196" s="4">
        <f t="shared" si="17"/>
        <v>193</v>
      </c>
      <c r="B196" s="3" t="s">
        <v>161</v>
      </c>
      <c r="C196" s="4" t="s">
        <v>8</v>
      </c>
      <c r="D196" s="4" t="s">
        <v>264</v>
      </c>
      <c r="E196" s="5" t="s">
        <v>382</v>
      </c>
      <c r="F196" s="6">
        <v>1900</v>
      </c>
      <c r="G196" s="6"/>
      <c r="H196" s="6"/>
      <c r="I196" s="6"/>
      <c r="J196" s="6">
        <f t="shared" si="18"/>
        <v>1900</v>
      </c>
      <c r="K196" s="50"/>
      <c r="L196" s="50"/>
      <c r="M196" s="45"/>
      <c r="N196" s="45">
        <f t="shared" si="13"/>
        <v>0</v>
      </c>
      <c r="O196" s="50"/>
      <c r="P196" s="45">
        <f t="shared" si="14"/>
        <v>0</v>
      </c>
      <c r="Q196" s="45">
        <f t="shared" si="15"/>
        <v>0</v>
      </c>
      <c r="R196" s="45">
        <f t="shared" si="16"/>
        <v>0</v>
      </c>
      <c r="S196" s="19"/>
    </row>
    <row r="197" spans="1:19" ht="34.5" customHeight="1">
      <c r="A197" s="4">
        <f t="shared" si="17"/>
        <v>194</v>
      </c>
      <c r="B197" s="3" t="s">
        <v>162</v>
      </c>
      <c r="C197" s="4" t="s">
        <v>8</v>
      </c>
      <c r="D197" s="4" t="s">
        <v>265</v>
      </c>
      <c r="E197" s="5" t="s">
        <v>382</v>
      </c>
      <c r="F197" s="6">
        <v>24</v>
      </c>
      <c r="G197" s="6"/>
      <c r="H197" s="6"/>
      <c r="I197" s="6"/>
      <c r="J197" s="6">
        <f t="shared" si="18"/>
        <v>24</v>
      </c>
      <c r="K197" s="50"/>
      <c r="L197" s="50"/>
      <c r="M197" s="45"/>
      <c r="N197" s="45">
        <f aca="true" t="shared" si="19" ref="N197:N204">ROUND(M197,2)</f>
        <v>0</v>
      </c>
      <c r="O197" s="50"/>
      <c r="P197" s="45">
        <f aca="true" t="shared" si="20" ref="P197:P204">N197+N197*O197/100</f>
        <v>0</v>
      </c>
      <c r="Q197" s="45">
        <f aca="true" t="shared" si="21" ref="Q197:Q204">J197*N197</f>
        <v>0</v>
      </c>
      <c r="R197" s="45">
        <f aca="true" t="shared" si="22" ref="R197:R204">J197*P197</f>
        <v>0</v>
      </c>
      <c r="S197" s="19"/>
    </row>
    <row r="198" spans="1:19" ht="34.5" customHeight="1">
      <c r="A198" s="10">
        <f t="shared" si="17"/>
        <v>195</v>
      </c>
      <c r="B198" s="3" t="s">
        <v>193</v>
      </c>
      <c r="C198" s="4" t="s">
        <v>20</v>
      </c>
      <c r="D198" s="28" t="s">
        <v>194</v>
      </c>
      <c r="E198" s="5" t="s">
        <v>382</v>
      </c>
      <c r="F198" s="6"/>
      <c r="G198" s="6"/>
      <c r="H198" s="6">
        <v>100</v>
      </c>
      <c r="I198" s="6"/>
      <c r="J198" s="6">
        <f aca="true" t="shared" si="23" ref="J198:J204">F198+G198+H198+I198</f>
        <v>100</v>
      </c>
      <c r="K198" s="50"/>
      <c r="L198" s="50"/>
      <c r="M198" s="45"/>
      <c r="N198" s="45">
        <f t="shared" si="19"/>
        <v>0</v>
      </c>
      <c r="O198" s="50"/>
      <c r="P198" s="45">
        <f t="shared" si="20"/>
        <v>0</v>
      </c>
      <c r="Q198" s="45">
        <f t="shared" si="21"/>
        <v>0</v>
      </c>
      <c r="R198" s="45">
        <f t="shared" si="22"/>
        <v>0</v>
      </c>
      <c r="S198" s="19"/>
    </row>
    <row r="199" spans="1:19" ht="34.5" customHeight="1">
      <c r="A199" s="10">
        <f t="shared" si="17"/>
        <v>196</v>
      </c>
      <c r="B199" s="3" t="s">
        <v>196</v>
      </c>
      <c r="C199" s="4" t="s">
        <v>197</v>
      </c>
      <c r="D199" s="4" t="s">
        <v>198</v>
      </c>
      <c r="E199" s="5" t="s">
        <v>382</v>
      </c>
      <c r="F199" s="6"/>
      <c r="G199" s="6"/>
      <c r="H199" s="6">
        <v>50</v>
      </c>
      <c r="I199" s="6"/>
      <c r="J199" s="6">
        <f t="shared" si="23"/>
        <v>50</v>
      </c>
      <c r="K199" s="50"/>
      <c r="L199" s="50"/>
      <c r="M199" s="45"/>
      <c r="N199" s="45">
        <f t="shared" si="19"/>
        <v>0</v>
      </c>
      <c r="O199" s="50"/>
      <c r="P199" s="45">
        <f t="shared" si="20"/>
        <v>0</v>
      </c>
      <c r="Q199" s="45">
        <f t="shared" si="21"/>
        <v>0</v>
      </c>
      <c r="R199" s="45">
        <f t="shared" si="22"/>
        <v>0</v>
      </c>
      <c r="S199" s="19"/>
    </row>
    <row r="200" spans="1:19" ht="34.5" customHeight="1">
      <c r="A200" s="10">
        <f t="shared" si="17"/>
        <v>197</v>
      </c>
      <c r="B200" s="3" t="s">
        <v>25</v>
      </c>
      <c r="C200" s="4" t="s">
        <v>8</v>
      </c>
      <c r="D200" s="12" t="s">
        <v>199</v>
      </c>
      <c r="E200" s="5" t="s">
        <v>382</v>
      </c>
      <c r="F200" s="6">
        <v>600</v>
      </c>
      <c r="G200" s="6"/>
      <c r="H200" s="6"/>
      <c r="I200" s="6"/>
      <c r="J200" s="6">
        <f t="shared" si="23"/>
        <v>600</v>
      </c>
      <c r="K200" s="50"/>
      <c r="L200" s="50"/>
      <c r="M200" s="45"/>
      <c r="N200" s="45">
        <f t="shared" si="19"/>
        <v>0</v>
      </c>
      <c r="O200" s="50"/>
      <c r="P200" s="45">
        <f t="shared" si="20"/>
        <v>0</v>
      </c>
      <c r="Q200" s="45">
        <f t="shared" si="21"/>
        <v>0</v>
      </c>
      <c r="R200" s="45">
        <f t="shared" si="22"/>
        <v>0</v>
      </c>
      <c r="S200" s="19"/>
    </row>
    <row r="201" spans="1:19" ht="34.5" customHeight="1">
      <c r="A201" s="10">
        <f t="shared" si="17"/>
        <v>198</v>
      </c>
      <c r="B201" s="3" t="s">
        <v>201</v>
      </c>
      <c r="C201" s="4" t="s">
        <v>15</v>
      </c>
      <c r="D201" s="28">
        <v>0.5</v>
      </c>
      <c r="E201" s="5" t="s">
        <v>382</v>
      </c>
      <c r="F201" s="6"/>
      <c r="G201" s="6"/>
      <c r="H201" s="6">
        <v>100</v>
      </c>
      <c r="I201" s="6"/>
      <c r="J201" s="6">
        <f t="shared" si="23"/>
        <v>100</v>
      </c>
      <c r="K201" s="50"/>
      <c r="L201" s="50"/>
      <c r="M201" s="45"/>
      <c r="N201" s="45">
        <f t="shared" si="19"/>
        <v>0</v>
      </c>
      <c r="O201" s="50"/>
      <c r="P201" s="45">
        <f t="shared" si="20"/>
        <v>0</v>
      </c>
      <c r="Q201" s="45">
        <f t="shared" si="21"/>
        <v>0</v>
      </c>
      <c r="R201" s="45">
        <f t="shared" si="22"/>
        <v>0</v>
      </c>
      <c r="S201" s="19"/>
    </row>
    <row r="202" spans="1:19" ht="34.5" customHeight="1">
      <c r="A202" s="10">
        <f t="shared" si="17"/>
        <v>199</v>
      </c>
      <c r="B202" s="3" t="s">
        <v>202</v>
      </c>
      <c r="C202" s="4" t="s">
        <v>20</v>
      </c>
      <c r="D202" s="4" t="s">
        <v>203</v>
      </c>
      <c r="E202" s="5" t="s">
        <v>382</v>
      </c>
      <c r="F202" s="6"/>
      <c r="G202" s="6"/>
      <c r="H202" s="6">
        <v>300</v>
      </c>
      <c r="I202" s="6"/>
      <c r="J202" s="6">
        <f t="shared" si="23"/>
        <v>300</v>
      </c>
      <c r="K202" s="50"/>
      <c r="L202" s="50"/>
      <c r="M202" s="45"/>
      <c r="N202" s="45">
        <f t="shared" si="19"/>
        <v>0</v>
      </c>
      <c r="O202" s="50"/>
      <c r="P202" s="45">
        <f t="shared" si="20"/>
        <v>0</v>
      </c>
      <c r="Q202" s="45">
        <f t="shared" si="21"/>
        <v>0</v>
      </c>
      <c r="R202" s="45">
        <f t="shared" si="22"/>
        <v>0</v>
      </c>
      <c r="S202" s="19"/>
    </row>
    <row r="203" spans="1:19" ht="34.5" customHeight="1">
      <c r="A203" s="10">
        <f t="shared" si="17"/>
        <v>200</v>
      </c>
      <c r="B203" s="3" t="s">
        <v>205</v>
      </c>
      <c r="C203" s="4" t="s">
        <v>8</v>
      </c>
      <c r="D203" s="4" t="s">
        <v>204</v>
      </c>
      <c r="E203" s="5" t="s">
        <v>382</v>
      </c>
      <c r="F203" s="6"/>
      <c r="G203" s="6"/>
      <c r="H203" s="6">
        <v>300</v>
      </c>
      <c r="I203" s="6">
        <v>600</v>
      </c>
      <c r="J203" s="6">
        <f t="shared" si="23"/>
        <v>900</v>
      </c>
      <c r="K203" s="50"/>
      <c r="L203" s="50"/>
      <c r="M203" s="45"/>
      <c r="N203" s="45">
        <f t="shared" si="19"/>
        <v>0</v>
      </c>
      <c r="O203" s="50"/>
      <c r="P203" s="45">
        <f t="shared" si="20"/>
        <v>0</v>
      </c>
      <c r="Q203" s="45">
        <f t="shared" si="21"/>
        <v>0</v>
      </c>
      <c r="R203" s="45">
        <f t="shared" si="22"/>
        <v>0</v>
      </c>
      <c r="S203" s="19"/>
    </row>
    <row r="204" spans="1:19" ht="34.5" customHeight="1">
      <c r="A204" s="10">
        <f t="shared" si="17"/>
        <v>201</v>
      </c>
      <c r="B204" s="3" t="s">
        <v>210</v>
      </c>
      <c r="C204" s="4" t="s">
        <v>1</v>
      </c>
      <c r="D204" s="4" t="s">
        <v>211</v>
      </c>
      <c r="E204" s="5" t="s">
        <v>382</v>
      </c>
      <c r="F204" s="6"/>
      <c r="G204" s="6"/>
      <c r="H204" s="6">
        <v>4000</v>
      </c>
      <c r="I204" s="6"/>
      <c r="J204" s="6">
        <f t="shared" si="23"/>
        <v>4000</v>
      </c>
      <c r="K204" s="50"/>
      <c r="L204" s="50"/>
      <c r="M204" s="45"/>
      <c r="N204" s="45">
        <f t="shared" si="19"/>
        <v>0</v>
      </c>
      <c r="O204" s="50"/>
      <c r="P204" s="45">
        <f t="shared" si="20"/>
        <v>0</v>
      </c>
      <c r="Q204" s="45">
        <f t="shared" si="21"/>
        <v>0</v>
      </c>
      <c r="R204" s="45">
        <f t="shared" si="22"/>
        <v>0</v>
      </c>
      <c r="S204" s="19"/>
    </row>
  </sheetData>
  <sheetProtection/>
  <autoFilter ref="A2:J204">
    <sortState ref="A3:J204">
      <sortCondition sortBy="cellColor" dxfId="0" ref="A3:A204"/>
    </sortState>
  </autoFilter>
  <printOptions horizontalCentered="1" verticalCentered="1"/>
  <pageMargins left="0.31496062992125984" right="0.31496062992125984" top="0.35433070866141736" bottom="0.35433070866141736" header="0.31496062992125984" footer="0.31496062992125984"/>
  <pageSetup fitToHeight="0" orientation="landscape" paperSize="9" scale="80" r:id="rId1"/>
  <headerFooter>
    <oddFooter>&amp;R&amp;"Arial,Bold"&amp;8стр.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Milica Stevanovic</dc:creator>
  <cp:keywords/>
  <dc:description/>
  <cp:lastModifiedBy>aleksandra.lazovic</cp:lastModifiedBy>
  <cp:lastPrinted>2020-07-13T07:43:39Z</cp:lastPrinted>
  <dcterms:created xsi:type="dcterms:W3CDTF">2015-05-26T06:21:57Z</dcterms:created>
  <dcterms:modified xsi:type="dcterms:W3CDTF">2020-07-13T07:43:40Z</dcterms:modified>
  <cp:category/>
  <cp:version/>
  <cp:contentType/>
  <cp:contentStatus/>
</cp:coreProperties>
</file>