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definedName name="_xlnm._FilterDatabase" localSheetId="0" hidden="1">'Sheet1'!$A$2:$V$2</definedName>
  </definedNames>
  <calcPr fullCalcOnLoad="1"/>
</workbook>
</file>

<file path=xl/sharedStrings.xml><?xml version="1.0" encoding="utf-8"?>
<sst xmlns="http://schemas.openxmlformats.org/spreadsheetml/2006/main" count="495" uniqueCount="116">
  <si>
    <t>kom</t>
  </si>
  <si>
    <t>Disk za stoma kese bazni fleksibilni
 40-49mm</t>
  </si>
  <si>
    <t>Disk za stoma kese bazni fleksibilni
 50-59mm</t>
  </si>
  <si>
    <t>Disk za stoma kese bazni fleksibilni
 60-70mm</t>
  </si>
  <si>
    <t>Disk za stoma kese bazni fleksibilni
 70-80 mm</t>
  </si>
  <si>
    <t>Kolektorski sistem zapremine 2000 ml i više, kompatibilan sa kesom za ileostome sa velikim protokom</t>
  </si>
  <si>
    <t>Kesa za ileostome sa velikim protokom, sa ispustom, za konekciju na kolektorski sistem
60-69mm</t>
  </si>
  <si>
    <t>Disk za stoma kese bazni fleksibilni
 60-69mm</t>
  </si>
  <si>
    <t>Disk za stoma kese bazni fleksibilni
 30-39mm</t>
  </si>
  <si>
    <t>Sprej za negu kože oko stome, pakovanje od 25-50 ml</t>
  </si>
  <si>
    <t>Ureteralni set stent, monoJ, CH 4,8, otvorenog vrha, dužine  70 cm, bez perforacija u ureteralnom delu, od poliuretana, sa niskom stopom inkrustracije, sa koničnim vrhom, radiopaktan, graduisan, sa dve fiksirajuće kleme, dužina uvođača je  150 cm</t>
  </si>
  <si>
    <t>set</t>
  </si>
  <si>
    <t>Ureteralni set stent, monoJ, CH 6, otvorenog vrha, dužine  70 cm, bez perforacija u ureteralnom delu, od poliuretana, sa niskom stopom inkrustracije, sa koničnim vrhom, radiopaktan, graduisan, sa dve fiksirajuće kleme, dužina uvođača je  150 cm</t>
  </si>
  <si>
    <t>Laserska vlakna, visekratna, izlazne snage 1.5J, diametra 272 mikrona, maksimalne  frekvencije impulsa 40 Hz, maksimalne izlazne snage 45W</t>
  </si>
  <si>
    <t>Laserska vlakna, visekratna, izlazne snage 6J, diametra 550 mikrona, maksimalne  frekvencija impulsa 80 Hz, maksimalne izlazne snage 120W</t>
  </si>
  <si>
    <t xml:space="preserve"> Punkcioni set za nefrostomiju (2-step), sa 2-partnom punkcionom iglom sa 3 prstena za unstrasound markere, zica uvodjac sa introdjuserom duzine 800mm, kateter ekstender od metala duzine 325 mm sa plasticnim stiletom, pigtail kateter od poliuretana, radiopaktni celom duzinom, duzine 30cm, sa centralnim otvorom, prevucen hidrogelom, sa 6 drenaznih rupica i Luer-lock konektorom, dimenzije Ch 6/8/10; u setu treba da bude i adapter za urin eksu, ceo set je sterilan, latex free, single use.</t>
  </si>
  <si>
    <t>Omča za resektoskop, kompatibilna sa resektoskopom Karl Storz - žuta Ch 24</t>
  </si>
  <si>
    <t xml:space="preserve">Set stent ureteralni, 7f/28/30 cm, od poliuretana, dužina uvodjača presvučenog teflonom 100-150cm, dužina gurača 40-50cm, graduisan celom dužinom, radiopaktan </t>
  </si>
  <si>
    <t xml:space="preserve">Set stent ureteralni, F4,8/28/30cm, od poliuretana, dužina uvodjača presvučen teflonom 100-150cm, dužina gurača 40-70cm, graduisan celom dužinom, radiopaktan </t>
  </si>
  <si>
    <t>Set stent ureteralni, čvrsti, od termosenzitivnog materjala sa hidrofilnom oblogom, debljine 4.8- 5 Fr, dužine 22-32cm/24-30 cm, ostaje u organizmu 12 meseci</t>
  </si>
  <si>
    <t>Set stent ureteralni, čvrsti, od termosenzitivnog materjala sa hidrofilnom oblogom, debljine 6 Fr, dužine 22-32cm/24-30 cm, ostaje u organizmu 12 meseci</t>
  </si>
  <si>
    <t>Set stent ureteralni, čvrsti, od termosenzitivnog materjala sa hidrofilnom oblogom, debljine 8 Fr, dužine 22-32cm/24-30 cm, ostaje u organizmu 12 meseci</t>
  </si>
  <si>
    <t>Košuljica za uvodjenje ureterorenoskopa u ureter, unutrašnji dijametar radnog kanala širine do 10 Fr,  spoljasnji dijametar 12Fr, dužine do 45 cm - uvođenje košuljice preko žice vodilje koja ostaje spolja</t>
  </si>
  <si>
    <t>Ureterorenoskopsko crevo za irigaciju sa pumpicom</t>
  </si>
  <si>
    <t>Košuljica za uvodjenje ureterorenoskopa u ureter, unutrašnji dijametar radnog kanala širine  do 10 Fr, dužine do 35 cm</t>
  </si>
  <si>
    <t>KOM</t>
  </si>
  <si>
    <t>SET</t>
  </si>
  <si>
    <t xml:space="preserve">Hvataljka za delove kamena, rigidna, za kameni put (steinstrasse), Perez Castro, 4Fr, 60cm </t>
  </si>
  <si>
    <t>Urološka nitinolska žica-vodič, savijenog vrha od 8cm, radiološki obeleženog platinum, hidrofilna, 0,038 inch, dužine 145cm, u tvrdom omotaču, kompatibilna sa aparatom Carl Storz</t>
  </si>
  <si>
    <t xml:space="preserve">Urološka nitinolska žica vodič, urološka nitinolska žica-vodič, BiWire BW-038150, crna, 0,038 inch, dužine 150 cm, u tvrdom omotaču, kompatibilna sa aparatom Carl Storz </t>
  </si>
  <si>
    <t>Polučvrste bužije bez balona sa Timann-ovim vrhom - F-10</t>
  </si>
  <si>
    <t>Polučvrste bužije bez balona sa Timann-ovim vrhom - F-12</t>
  </si>
  <si>
    <t>Polučvrste bužije bez balona sa Timann-ovim vrhom - F-16</t>
  </si>
  <si>
    <t>Endovideo kapsula kompatibilna sa aparatom Olympus</t>
  </si>
  <si>
    <t>Axios stent- lumen 15 mm</t>
  </si>
  <si>
    <t>Balon za linearni EUS</t>
  </si>
  <si>
    <t>Double pigtail stent, 7 Fr, dužine 5cm</t>
  </si>
  <si>
    <t>Bilijarni metalni stent, dužine 10 cm</t>
  </si>
  <si>
    <t>Klešta za biopsiju radni kanal 2,8mm, za kolonoskop višekratna upotreba</t>
  </si>
  <si>
    <t>Klešta za biopsiju radni kanal 2,8mm, za gastroskop višekratna upotreba</t>
  </si>
  <si>
    <t>Klešta za biopsiju radni kanal 2,8mm, za gastroskop tangencionalna za višekratnu upotrebu</t>
  </si>
  <si>
    <t>Klešta za biopsiju sa iglom radni kanal 2,8mm za gastroskop za višekratnu upotrebu</t>
  </si>
  <si>
    <t>Klešta za biopsiju sa iglom radni kanal 2,8mm za kolonoskop, višekratna upotreba</t>
  </si>
  <si>
    <t>Klešta za biopsiju radni kanal 2,8mm za kolonoskop višekratna upotreba</t>
  </si>
  <si>
    <t>Tuba injekciona za ispiranje za endoskop</t>
  </si>
  <si>
    <t>Partija broj</t>
  </si>
  <si>
    <t>Stavka broj</t>
  </si>
  <si>
    <t>Predmet nabavke (naziv i opis dobra)</t>
  </si>
  <si>
    <t>Jedinica mere</t>
  </si>
  <si>
    <t>Količina VMA</t>
  </si>
  <si>
    <t>Količina VB Niš</t>
  </si>
  <si>
    <t>Količina VB Novi Sad</t>
  </si>
  <si>
    <t>Količina UKUPNO</t>
  </si>
  <si>
    <t>Jedinična procenjena vrednost bez PDV-a</t>
  </si>
  <si>
    <t>Jedinična procenjena  vrednost sa PDV-om</t>
  </si>
  <si>
    <t>Ukupna procenjena  vrednost sa PDV-om</t>
  </si>
  <si>
    <t>Ukupna procenjena  vrednost bez PDV-a</t>
  </si>
  <si>
    <t>Medicinsko sredstvo DA/NE</t>
  </si>
  <si>
    <t>Rešenje ALIMSA DA/NE</t>
  </si>
  <si>
    <t>Rok isporuke</t>
  </si>
  <si>
    <t>Rok trajanja na dan isporuke</t>
  </si>
  <si>
    <t>NE</t>
  </si>
  <si>
    <t>DA</t>
  </si>
  <si>
    <t>Sukcesivna isporuka najkasnije do 7 dana od dana dobijanja pisanog zahteva</t>
  </si>
  <si>
    <t>minimum 12 meseci</t>
  </si>
  <si>
    <t>70% deklarisanog roka upotrebe</t>
  </si>
  <si>
    <t>u jednoj tranši do 30 dana od dana zaključenja ugovora</t>
  </si>
  <si>
    <t>neograničen</t>
  </si>
  <si>
    <t xml:space="preserve">Kesa sa zatvaračem  za izradu smeša za parenteralnu ishranu izrađena od etil vinil acetata sa brojem ispusta u rasponu od 3 do  6 а 1000ml, sterilna, bez prisustva polivinil hlorida, dietil heksil ftalata, lateksa i metala. Ukoliko zatvarač nije integralni deo pakovanja traženog dobra, neophodno je da bude pojedinačno pakovan i sterilan.  </t>
  </si>
  <si>
    <t xml:space="preserve">Kesa sa zatvaračem  za izradu smeša za parenteralnu ishranu izrađena od etil vinil acetata sa brojem ispusta u rasponu od 3 do  6 а 2000ml, sterilna, bez prisustva polivinil hlorida, dietil heksil ftalata, lateksa i metala. Ukoliko zatvarač nije integralni deo pakovanja traženog dobra, neophodno je da bude pojedinačno pakovan i sterilan.  </t>
  </si>
  <si>
    <t xml:space="preserve">Nesterilne kese za fotoosetljive citostatske lekove od neprovidne plastike (HDPE), dimenzija 15-20 cm x 30-35 cm, moraju imati otvor na dnu kese promera 70 mm, ne sme da sadrži lateks, ni ftalate (DHP). </t>
  </si>
  <si>
    <t>Kesa za drenažu urina sterilna, sa ispustom 2.000ml</t>
  </si>
  <si>
    <t xml:space="preserve">Kesa za kolostomu bez ispusta sa filterom 40-49mm </t>
  </si>
  <si>
    <t>Disk za stoma kese bazni, modelirajući 40-49mm</t>
  </si>
  <si>
    <t>Disk za stoma kese bazni, modelirajući 50-59mm</t>
  </si>
  <si>
    <t>Kesa za kolostomu bez ispusta sa filterom 60-70mm</t>
  </si>
  <si>
    <t>Disk za stoma kese bazni, modelirajući 60-70mm</t>
  </si>
  <si>
    <t>Kesa za kolostomu bez ispusta sa filterom 70-80 mm</t>
  </si>
  <si>
    <t>Disk za stoma kese bazni, modelirajući 70-80 mm</t>
  </si>
  <si>
    <t>Kesa za ileostomu  sa ispustom, transparentna 40-49mm</t>
  </si>
  <si>
    <t>Kesa za ileostomu  sa ispustom, transparentna 50-59mm</t>
  </si>
  <si>
    <t>Kesa za ileostome sa velikim protokom, sa ispustom, za konekciju na kolektorski sistem 50-59mm</t>
  </si>
  <si>
    <t>Kesa za urostomu, sa ispustom, transparentna  40-49mm</t>
  </si>
  <si>
    <t>Kesa za urostomu, sa ispustom, transparentna  30-39mm</t>
  </si>
  <si>
    <t xml:space="preserve">Jednokomponentni sistem za ileostomu sa ispustom, transparentni, univerzalna veličina </t>
  </si>
  <si>
    <t>Jednokomponentni sistem za kolostomu bez ispusta,sa filterom, transparentni, univerzalna veličina</t>
  </si>
  <si>
    <t>Sredstvo za negu iritirane koze oko stome pakovanje od 30g do 60g</t>
  </si>
  <si>
    <t>Sredstvo  za ispunjavanje neravnine na kozi i zaštitu koze oko diska pakovanje 60 +/- 10 g</t>
  </si>
  <si>
    <t xml:space="preserve">Set stent ureteralni, F6/28/30cm, od poliuretana, dužina uvodjača presvučen teflonom 100- 150cm, dužina gurača 40-70cm, graduisan celom dužinom, radiopaktan </t>
  </si>
  <si>
    <t>Kesa za kolostomu bez ispusta sa filterom 50-59mm</t>
  </si>
  <si>
    <t>Naziv ponuđenog dobra, proizvođač, kataloški broj i/ili druga oznaka</t>
  </si>
  <si>
    <t>Jedinična cena bez PDV-a</t>
  </si>
  <si>
    <t>PDV u %</t>
  </si>
  <si>
    <t>Jedinična cena sa PDV-om</t>
  </si>
  <si>
    <t>Ukupna vrednost partije bez PDV-a</t>
  </si>
  <si>
    <t>Ukupna vrednost partije sa PDV-om</t>
  </si>
  <si>
    <t>Ukupno partija 5:</t>
  </si>
  <si>
    <t>Ukupno partija 6:</t>
  </si>
  <si>
    <t>Ukupno partija 7:</t>
  </si>
  <si>
    <t>Ukupno partija 8:</t>
  </si>
  <si>
    <t>Ukupno partija 9:</t>
  </si>
  <si>
    <t>Ukupno partija 10:</t>
  </si>
  <si>
    <t>Ukupno partija 11:</t>
  </si>
  <si>
    <t>Ukupno partija 12:</t>
  </si>
  <si>
    <t>Ukupno partija 13:</t>
  </si>
  <si>
    <t>Ukupno partija 14:</t>
  </si>
  <si>
    <t>Ukupno partija 15:</t>
  </si>
  <si>
    <t>Set stent ureteralni , F6/26 do 30cm ,DOUBLE J, otvorenog vrha, od poliuretana sa dodatkom kopolimera polidimetilsiloksana, sa teflonskim uvodjacem sa fiksirajucim navojem,duzine 100, duzina guraca 45 cm, graduisan celom duzinom, radiopaktan, ostaje u organizmu do 12 meseci</t>
  </si>
  <si>
    <t>Set stent ureteralni , F7/26 do 30cm ,DOUBLE J, otvorenog vrha, od poliuretana sa dodatkom kopolimera polidimetilsiloksana, sa teflonskim uvodjacem sa fiksirajucim navojem,duzine 100, duzina guraca 45 cm, graduisan celom duzinom, radiopaktan, ostaje u organizmu do 12 meseci</t>
  </si>
  <si>
    <t>Set za suprapubičnu drenažu mokraćne bešike sa iglom za punkciju, silikonskim,  balon kateterom Fr12, dužine 40-41cm, zapremina balona do 15 ml, sa split kanilom, CH 15/5.0mm i čepom za kateter</t>
  </si>
  <si>
    <t>Set stent ureteralni, meki, od fleksibilnog poliuretana, debljine 4.7 Fr, dužine 28cm, sa nitinolskim uvođačem sa hirdofilnom oblogom, sa mogućnošću ostajanja u organizmu do 6 meseci</t>
  </si>
  <si>
    <t>Set stent ureteralni, meki, od fleksibilnog poliuretana, debljine 6 Fr, dužine 28cm, sa nitinolskim uvođačem sa hirdofilnom oblogom, sa mogućnošću ostajanja u organizmu do 6 meseci</t>
  </si>
  <si>
    <t>Set stent ureteralni, meki, od fleksibilnog poliuretana, debljine 7 Fr, dužine 28cm, sa nitinolskim uvođačem sa hirdofilnom oblogom, sa mogućnošću ostajanja u organizmu do 6 meseci</t>
  </si>
  <si>
    <t>Set stent ureteralni, meki, od fleksibilnog poliuretana, debljine 4.7 do 5 Fr, dužine 28cm, sa nitinolskim uvođačem sa hirdofilnom oblogom, sa mogućnošću ostajanja u organizmu do 6 meseci</t>
  </si>
  <si>
    <t>Fleksibilni digitalni uretrorenoskop za jednokratnu upotrebu, radna distanca do 50mm, dijametar vrha od 7.4 do 7.7Fr, spoljni dijametar od 8.6 do 9.5Fr</t>
  </si>
  <si>
    <t>Set stent ureteralni , F4.8/26 do 30cm ,DOUBLE J, otvorenog vrha, od poliuretana sa dodatkom kopolimera polidimetilsiloksana, sa teflonskim uvodjacem sa fiksirajucim navojem,duzine 100 do 150cm, duzina guraca 45 do 70cm, graduisan celom duzinom, radiopaktan, ostaje u organizmu do 12 meseci</t>
  </si>
</sst>
</file>

<file path=xl/styles.xml><?xml version="1.0" encoding="utf-8"?>
<styleSheet xmlns="http://schemas.openxmlformats.org/spreadsheetml/2006/main">
  <numFmts count="1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b/>
      <sz val="11"/>
      <name val="Times New Roman"/>
      <family val="1"/>
    </font>
    <font>
      <sz val="11"/>
      <name val="Times New Roman"/>
      <family val="1"/>
    </font>
    <font>
      <b/>
      <sz val="11"/>
      <color indexed="8"/>
      <name val="Times New Roman"/>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Font="1" applyAlignment="1">
      <alignment/>
    </xf>
    <xf numFmtId="0" fontId="2" fillId="0" borderId="10" xfId="0" applyFont="1" applyBorder="1" applyAlignment="1">
      <alignment horizontal="left" wrapText="1"/>
    </xf>
    <xf numFmtId="0" fontId="2" fillId="0" borderId="10" xfId="0" applyFont="1" applyBorder="1" applyAlignment="1">
      <alignment wrapText="1"/>
    </xf>
    <xf numFmtId="4" fontId="2" fillId="0" borderId="10" xfId="0" applyNumberFormat="1" applyFont="1" applyBorder="1" applyAlignment="1">
      <alignment wrapText="1"/>
    </xf>
    <xf numFmtId="0" fontId="2" fillId="0" borderId="0" xfId="0" applyFont="1" applyAlignment="1">
      <alignment wrapText="1"/>
    </xf>
    <xf numFmtId="0" fontId="2" fillId="0" borderId="10" xfId="0"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wrapText="1"/>
    </xf>
    <xf numFmtId="0" fontId="3" fillId="0" borderId="10" xfId="0" applyFont="1" applyBorder="1" applyAlignment="1">
      <alignment/>
    </xf>
    <xf numFmtId="4" fontId="3" fillId="0" borderId="10" xfId="0" applyNumberFormat="1" applyFont="1" applyBorder="1" applyAlignment="1">
      <alignment/>
    </xf>
    <xf numFmtId="0" fontId="3" fillId="0" borderId="0" xfId="0" applyFont="1" applyAlignment="1">
      <alignment/>
    </xf>
    <xf numFmtId="0" fontId="3" fillId="0" borderId="10"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wrapText="1"/>
    </xf>
    <xf numFmtId="4" fontId="3" fillId="0" borderId="0" xfId="0" applyNumberFormat="1" applyFont="1" applyAlignment="1">
      <alignment/>
    </xf>
    <xf numFmtId="0" fontId="39" fillId="0" borderId="10" xfId="0" applyFont="1" applyBorder="1" applyAlignment="1">
      <alignment wrapText="1"/>
    </xf>
    <xf numFmtId="4" fontId="39" fillId="0" borderId="10" xfId="0" applyNumberFormat="1" applyFont="1" applyBorder="1" applyAlignment="1">
      <alignment wrapText="1"/>
    </xf>
    <xf numFmtId="4" fontId="3" fillId="0" borderId="10" xfId="0" applyNumberFormat="1" applyFont="1" applyBorder="1" applyAlignment="1">
      <alignment wrapText="1"/>
    </xf>
    <xf numFmtId="0" fontId="2" fillId="0" borderId="10" xfId="0"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xf>
    <xf numFmtId="4" fontId="3" fillId="0" borderId="10" xfId="0" applyNumberFormat="1" applyFont="1" applyFill="1" applyBorder="1" applyAlignment="1">
      <alignment/>
    </xf>
    <xf numFmtId="0" fontId="3" fillId="0" borderId="10" xfId="0" applyFont="1" applyFill="1" applyBorder="1" applyAlignment="1">
      <alignment wrapText="1"/>
    </xf>
    <xf numFmtId="0" fontId="3" fillId="0" borderId="0" xfId="0" applyFont="1" applyFill="1" applyAlignment="1">
      <alignment/>
    </xf>
    <xf numFmtId="0" fontId="40" fillId="0" borderId="10" xfId="0" applyFont="1" applyBorder="1" applyAlignment="1">
      <alignment wrapText="1"/>
    </xf>
    <xf numFmtId="0" fontId="40" fillId="0" borderId="10"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102"/>
  <sheetViews>
    <sheetView tabSelected="1" zoomScalePageLayoutView="0" workbookViewId="0" topLeftCell="A76">
      <selection activeCell="C80" sqref="C80"/>
    </sheetView>
  </sheetViews>
  <sheetFormatPr defaultColWidth="9.140625" defaultRowHeight="15"/>
  <cols>
    <col min="1" max="1" width="7.7109375" style="12" customWidth="1"/>
    <col min="2" max="2" width="7.00390625" style="13" customWidth="1"/>
    <col min="3" max="3" width="31.8515625" style="14" customWidth="1"/>
    <col min="4" max="4" width="8.57421875" style="13" customWidth="1"/>
    <col min="5" max="6" width="9.140625" style="10" customWidth="1"/>
    <col min="7" max="7" width="9.8515625" style="10" customWidth="1"/>
    <col min="8" max="8" width="10.140625" style="10" customWidth="1"/>
    <col min="9" max="9" width="13.140625" style="15" customWidth="1"/>
    <col min="10" max="10" width="12.00390625" style="15" customWidth="1"/>
    <col min="11" max="11" width="13.140625" style="15" customWidth="1"/>
    <col min="12" max="12" width="13.7109375" style="15" customWidth="1"/>
    <col min="13" max="13" width="10.7109375" style="10" customWidth="1"/>
    <col min="14" max="14" width="9.7109375" style="10" customWidth="1"/>
    <col min="15" max="15" width="12.57421875" style="14" customWidth="1"/>
    <col min="16" max="16" width="12.140625" style="14" customWidth="1"/>
    <col min="17" max="17" width="23.140625" style="10" customWidth="1"/>
    <col min="18" max="18" width="12.140625" style="15" customWidth="1"/>
    <col min="19" max="19" width="9.140625" style="15" customWidth="1"/>
    <col min="20" max="20" width="13.57421875" style="15" customWidth="1"/>
    <col min="21" max="21" width="16.00390625" style="15" customWidth="1"/>
    <col min="22" max="22" width="16.7109375" style="15" customWidth="1"/>
    <col min="23" max="16384" width="9.140625" style="10" customWidth="1"/>
  </cols>
  <sheetData>
    <row r="2" spans="1:22" s="4" customFormat="1" ht="59.25" customHeight="1">
      <c r="A2" s="1" t="s">
        <v>45</v>
      </c>
      <c r="B2" s="1" t="s">
        <v>46</v>
      </c>
      <c r="C2" s="2" t="s">
        <v>47</v>
      </c>
      <c r="D2" s="1" t="s">
        <v>48</v>
      </c>
      <c r="E2" s="2" t="s">
        <v>49</v>
      </c>
      <c r="F2" s="2" t="s">
        <v>50</v>
      </c>
      <c r="G2" s="2" t="s">
        <v>51</v>
      </c>
      <c r="H2" s="2" t="s">
        <v>52</v>
      </c>
      <c r="I2" s="3" t="s">
        <v>53</v>
      </c>
      <c r="J2" s="3" t="s">
        <v>54</v>
      </c>
      <c r="K2" s="3" t="s">
        <v>56</v>
      </c>
      <c r="L2" s="3" t="s">
        <v>55</v>
      </c>
      <c r="M2" s="2" t="s">
        <v>57</v>
      </c>
      <c r="N2" s="2" t="s">
        <v>58</v>
      </c>
      <c r="O2" s="2" t="s">
        <v>59</v>
      </c>
      <c r="P2" s="2" t="s">
        <v>60</v>
      </c>
      <c r="Q2" s="16" t="s">
        <v>90</v>
      </c>
      <c r="R2" s="17" t="s">
        <v>91</v>
      </c>
      <c r="S2" s="17" t="s">
        <v>92</v>
      </c>
      <c r="T2" s="17" t="s">
        <v>93</v>
      </c>
      <c r="U2" s="17" t="s">
        <v>94</v>
      </c>
      <c r="V2" s="17" t="s">
        <v>95</v>
      </c>
    </row>
    <row r="3" spans="1:22" ht="150">
      <c r="A3" s="5">
        <v>1</v>
      </c>
      <c r="B3" s="6"/>
      <c r="C3" s="7" t="s">
        <v>68</v>
      </c>
      <c r="D3" s="6" t="s">
        <v>0</v>
      </c>
      <c r="E3" s="8">
        <v>550</v>
      </c>
      <c r="F3" s="8"/>
      <c r="G3" s="8"/>
      <c r="H3" s="8">
        <f>E3+F3+G3</f>
        <v>550</v>
      </c>
      <c r="I3" s="9">
        <v>900</v>
      </c>
      <c r="J3" s="9">
        <v>1080</v>
      </c>
      <c r="K3" s="9">
        <f>H3*I3</f>
        <v>495000</v>
      </c>
      <c r="L3" s="9">
        <f>H3*J3</f>
        <v>594000</v>
      </c>
      <c r="M3" s="8" t="s">
        <v>61</v>
      </c>
      <c r="N3" s="8" t="s">
        <v>61</v>
      </c>
      <c r="O3" s="7" t="s">
        <v>63</v>
      </c>
      <c r="P3" s="7" t="s">
        <v>65</v>
      </c>
      <c r="Q3" s="8"/>
      <c r="R3" s="9"/>
      <c r="S3" s="9"/>
      <c r="T3" s="9">
        <f>R3*S3/100+R3</f>
        <v>0</v>
      </c>
      <c r="U3" s="9">
        <f>R3*H3</f>
        <v>0</v>
      </c>
      <c r="V3" s="9">
        <f>T3*H3</f>
        <v>0</v>
      </c>
    </row>
    <row r="4" spans="1:22" ht="150">
      <c r="A4" s="5">
        <v>2</v>
      </c>
      <c r="B4" s="6"/>
      <c r="C4" s="7" t="s">
        <v>69</v>
      </c>
      <c r="D4" s="6" t="s">
        <v>0</v>
      </c>
      <c r="E4" s="8">
        <v>700</v>
      </c>
      <c r="F4" s="8"/>
      <c r="G4" s="8"/>
      <c r="H4" s="8">
        <f aca="true" t="shared" si="0" ref="H4:H59">E4+F4+G4</f>
        <v>700</v>
      </c>
      <c r="I4" s="9">
        <v>900</v>
      </c>
      <c r="J4" s="9">
        <v>1080</v>
      </c>
      <c r="K4" s="9">
        <f aca="true" t="shared" si="1" ref="K4:K59">H4*I4</f>
        <v>630000</v>
      </c>
      <c r="L4" s="9">
        <f aca="true" t="shared" si="2" ref="L4:L59">H4*J4</f>
        <v>756000</v>
      </c>
      <c r="M4" s="8" t="s">
        <v>61</v>
      </c>
      <c r="N4" s="8" t="s">
        <v>61</v>
      </c>
      <c r="O4" s="7" t="s">
        <v>63</v>
      </c>
      <c r="P4" s="7" t="s">
        <v>65</v>
      </c>
      <c r="Q4" s="8"/>
      <c r="R4" s="9"/>
      <c r="S4" s="9"/>
      <c r="T4" s="9">
        <f>R4*S4/100+R4</f>
        <v>0</v>
      </c>
      <c r="U4" s="9">
        <f>R4*H4</f>
        <v>0</v>
      </c>
      <c r="V4" s="9">
        <f>T4*H4</f>
        <v>0</v>
      </c>
    </row>
    <row r="5" spans="1:22" ht="105">
      <c r="A5" s="5">
        <v>3</v>
      </c>
      <c r="B5" s="6"/>
      <c r="C5" s="7" t="s">
        <v>70</v>
      </c>
      <c r="D5" s="6" t="s">
        <v>0</v>
      </c>
      <c r="E5" s="8">
        <v>2600</v>
      </c>
      <c r="F5" s="8"/>
      <c r="G5" s="8"/>
      <c r="H5" s="8">
        <f t="shared" si="0"/>
        <v>2600</v>
      </c>
      <c r="I5" s="9">
        <v>55</v>
      </c>
      <c r="J5" s="9">
        <v>66</v>
      </c>
      <c r="K5" s="9">
        <f t="shared" si="1"/>
        <v>143000</v>
      </c>
      <c r="L5" s="9">
        <f t="shared" si="2"/>
        <v>171600</v>
      </c>
      <c r="M5" s="8" t="s">
        <v>61</v>
      </c>
      <c r="N5" s="8" t="s">
        <v>61</v>
      </c>
      <c r="O5" s="7" t="s">
        <v>66</v>
      </c>
      <c r="P5" s="7" t="s">
        <v>67</v>
      </c>
      <c r="Q5" s="8"/>
      <c r="R5" s="9"/>
      <c r="S5" s="9"/>
      <c r="T5" s="9">
        <f>R5*S5/100+R5</f>
        <v>0</v>
      </c>
      <c r="U5" s="9">
        <f>R5*H5</f>
        <v>0</v>
      </c>
      <c r="V5" s="9">
        <f>T5*H5</f>
        <v>0</v>
      </c>
    </row>
    <row r="6" spans="1:22" ht="75">
      <c r="A6" s="5">
        <v>4</v>
      </c>
      <c r="B6" s="6"/>
      <c r="C6" s="7" t="s">
        <v>71</v>
      </c>
      <c r="D6" s="6" t="s">
        <v>0</v>
      </c>
      <c r="E6" s="8"/>
      <c r="F6" s="8">
        <v>3200</v>
      </c>
      <c r="G6" s="8"/>
      <c r="H6" s="8">
        <f t="shared" si="0"/>
        <v>3200</v>
      </c>
      <c r="I6" s="9">
        <v>26</v>
      </c>
      <c r="J6" s="9">
        <v>31.2</v>
      </c>
      <c r="K6" s="9">
        <f t="shared" si="1"/>
        <v>83200</v>
      </c>
      <c r="L6" s="9">
        <f t="shared" si="2"/>
        <v>99840</v>
      </c>
      <c r="M6" s="8" t="s">
        <v>62</v>
      </c>
      <c r="N6" s="8" t="s">
        <v>62</v>
      </c>
      <c r="O6" s="7" t="s">
        <v>66</v>
      </c>
      <c r="P6" s="7" t="s">
        <v>64</v>
      </c>
      <c r="Q6" s="8"/>
      <c r="R6" s="9"/>
      <c r="S6" s="9"/>
      <c r="T6" s="9">
        <f>R6*S6/100+R6</f>
        <v>0</v>
      </c>
      <c r="U6" s="9">
        <f>R6*H6</f>
        <v>0</v>
      </c>
      <c r="V6" s="9">
        <f>T6*H6</f>
        <v>0</v>
      </c>
    </row>
    <row r="7" spans="1:22" ht="15">
      <c r="A7" s="5">
        <v>5</v>
      </c>
      <c r="B7" s="6"/>
      <c r="C7" s="7"/>
      <c r="D7" s="6"/>
      <c r="E7" s="8"/>
      <c r="F7" s="8"/>
      <c r="G7" s="8"/>
      <c r="H7" s="8"/>
      <c r="I7" s="9"/>
      <c r="J7" s="9"/>
      <c r="K7" s="9"/>
      <c r="L7" s="9"/>
      <c r="M7" s="8"/>
      <c r="N7" s="8"/>
      <c r="O7" s="7"/>
      <c r="P7" s="7"/>
      <c r="Q7" s="8"/>
      <c r="R7" s="9"/>
      <c r="S7" s="9"/>
      <c r="T7" s="9"/>
      <c r="U7" s="9"/>
      <c r="V7" s="9"/>
    </row>
    <row r="8" spans="1:22" ht="75">
      <c r="A8" s="5">
        <v>5</v>
      </c>
      <c r="B8" s="6">
        <v>1</v>
      </c>
      <c r="C8" s="7" t="s">
        <v>72</v>
      </c>
      <c r="D8" s="6" t="s">
        <v>0</v>
      </c>
      <c r="E8" s="8">
        <v>360</v>
      </c>
      <c r="F8" s="8"/>
      <c r="G8" s="8"/>
      <c r="H8" s="8">
        <f t="shared" si="0"/>
        <v>360</v>
      </c>
      <c r="I8" s="9">
        <v>100</v>
      </c>
      <c r="J8" s="9">
        <v>110.00000000000001</v>
      </c>
      <c r="K8" s="9">
        <f t="shared" si="1"/>
        <v>36000</v>
      </c>
      <c r="L8" s="9">
        <f t="shared" si="2"/>
        <v>39600.00000000001</v>
      </c>
      <c r="M8" s="8" t="s">
        <v>62</v>
      </c>
      <c r="N8" s="8" t="s">
        <v>62</v>
      </c>
      <c r="O8" s="7" t="s">
        <v>66</v>
      </c>
      <c r="P8" s="7" t="s">
        <v>65</v>
      </c>
      <c r="Q8" s="8"/>
      <c r="R8" s="9"/>
      <c r="S8" s="9"/>
      <c r="T8" s="9">
        <f>R8*S8/100+R8</f>
        <v>0</v>
      </c>
      <c r="U8" s="9">
        <f>R8*H8</f>
        <v>0</v>
      </c>
      <c r="V8" s="9">
        <f>T8*H8</f>
        <v>0</v>
      </c>
    </row>
    <row r="9" spans="1:22" ht="75">
      <c r="A9" s="5">
        <v>5</v>
      </c>
      <c r="B9" s="6">
        <v>2</v>
      </c>
      <c r="C9" s="7" t="s">
        <v>1</v>
      </c>
      <c r="D9" s="6" t="s">
        <v>0</v>
      </c>
      <c r="E9" s="8">
        <v>30</v>
      </c>
      <c r="F9" s="8"/>
      <c r="G9" s="8"/>
      <c r="H9" s="8">
        <f t="shared" si="0"/>
        <v>30</v>
      </c>
      <c r="I9" s="9">
        <v>264</v>
      </c>
      <c r="J9" s="9">
        <v>290.40000000000003</v>
      </c>
      <c r="K9" s="9">
        <f t="shared" si="1"/>
        <v>7920</v>
      </c>
      <c r="L9" s="9">
        <f t="shared" si="2"/>
        <v>8712.000000000002</v>
      </c>
      <c r="M9" s="8" t="s">
        <v>62</v>
      </c>
      <c r="N9" s="8" t="s">
        <v>62</v>
      </c>
      <c r="O9" s="7" t="s">
        <v>66</v>
      </c>
      <c r="P9" s="7" t="s">
        <v>65</v>
      </c>
      <c r="Q9" s="8"/>
      <c r="R9" s="9"/>
      <c r="S9" s="9"/>
      <c r="T9" s="9">
        <f>R9*S9/100+R9</f>
        <v>0</v>
      </c>
      <c r="U9" s="9">
        <f>R9*H9</f>
        <v>0</v>
      </c>
      <c r="V9" s="9">
        <f>T9*H9</f>
        <v>0</v>
      </c>
    </row>
    <row r="10" spans="1:22" ht="75">
      <c r="A10" s="5">
        <v>5</v>
      </c>
      <c r="B10" s="6">
        <v>3</v>
      </c>
      <c r="C10" s="7" t="s">
        <v>73</v>
      </c>
      <c r="D10" s="6" t="s">
        <v>0</v>
      </c>
      <c r="E10" s="8">
        <v>30</v>
      </c>
      <c r="F10" s="8"/>
      <c r="G10" s="8"/>
      <c r="H10" s="8">
        <f t="shared" si="0"/>
        <v>30</v>
      </c>
      <c r="I10" s="9">
        <v>264</v>
      </c>
      <c r="J10" s="9">
        <v>290.40000000000003</v>
      </c>
      <c r="K10" s="9">
        <f t="shared" si="1"/>
        <v>7920</v>
      </c>
      <c r="L10" s="9">
        <f t="shared" si="2"/>
        <v>8712.000000000002</v>
      </c>
      <c r="M10" s="8" t="s">
        <v>62</v>
      </c>
      <c r="N10" s="8" t="s">
        <v>62</v>
      </c>
      <c r="O10" s="7" t="s">
        <v>66</v>
      </c>
      <c r="P10" s="7" t="s">
        <v>65</v>
      </c>
      <c r="Q10" s="8"/>
      <c r="R10" s="9"/>
      <c r="S10" s="9"/>
      <c r="T10" s="9">
        <f>R10*S10/100+R10</f>
        <v>0</v>
      </c>
      <c r="U10" s="9">
        <f>R10*H10</f>
        <v>0</v>
      </c>
      <c r="V10" s="9">
        <f>T10*H10</f>
        <v>0</v>
      </c>
    </row>
    <row r="11" spans="1:22" ht="30">
      <c r="A11" s="5">
        <v>5</v>
      </c>
      <c r="B11" s="6"/>
      <c r="C11" s="7"/>
      <c r="D11" s="6"/>
      <c r="E11" s="8"/>
      <c r="F11" s="8"/>
      <c r="G11" s="8"/>
      <c r="H11" s="8"/>
      <c r="I11" s="9"/>
      <c r="J11" s="9"/>
      <c r="K11" s="9">
        <f>SUM(K8:K10)</f>
        <v>51840</v>
      </c>
      <c r="L11" s="9">
        <f>SUM(L8:L10)</f>
        <v>57024.00000000001</v>
      </c>
      <c r="M11" s="8"/>
      <c r="N11" s="8"/>
      <c r="O11" s="7"/>
      <c r="P11" s="7"/>
      <c r="Q11" s="8"/>
      <c r="R11" s="9"/>
      <c r="S11" s="9"/>
      <c r="T11" s="18" t="s">
        <v>96</v>
      </c>
      <c r="U11" s="9">
        <f>SUM(U8:U10)</f>
        <v>0</v>
      </c>
      <c r="V11" s="9">
        <f>SUM(V8:V10)</f>
        <v>0</v>
      </c>
    </row>
    <row r="12" spans="1:22" ht="15">
      <c r="A12" s="5">
        <v>6</v>
      </c>
      <c r="B12" s="6"/>
      <c r="C12" s="7"/>
      <c r="D12" s="6"/>
      <c r="E12" s="8"/>
      <c r="F12" s="8"/>
      <c r="G12" s="8"/>
      <c r="H12" s="8"/>
      <c r="I12" s="9"/>
      <c r="J12" s="9"/>
      <c r="K12" s="9"/>
      <c r="L12" s="9"/>
      <c r="M12" s="8"/>
      <c r="N12" s="8"/>
      <c r="O12" s="7"/>
      <c r="P12" s="7"/>
      <c r="Q12" s="8"/>
      <c r="R12" s="9"/>
      <c r="S12" s="9"/>
      <c r="T12" s="9"/>
      <c r="U12" s="9"/>
      <c r="V12" s="9"/>
    </row>
    <row r="13" spans="1:22" ht="75">
      <c r="A13" s="5">
        <v>6</v>
      </c>
      <c r="B13" s="6">
        <v>1</v>
      </c>
      <c r="C13" s="7" t="s">
        <v>89</v>
      </c>
      <c r="D13" s="6" t="s">
        <v>0</v>
      </c>
      <c r="E13" s="8">
        <v>1500</v>
      </c>
      <c r="F13" s="8"/>
      <c r="G13" s="8"/>
      <c r="H13" s="8">
        <f t="shared" si="0"/>
        <v>1500</v>
      </c>
      <c r="I13" s="9">
        <v>99</v>
      </c>
      <c r="J13" s="9">
        <v>108.9</v>
      </c>
      <c r="K13" s="9">
        <f t="shared" si="1"/>
        <v>148500</v>
      </c>
      <c r="L13" s="9">
        <f t="shared" si="2"/>
        <v>163350</v>
      </c>
      <c r="M13" s="8" t="s">
        <v>62</v>
      </c>
      <c r="N13" s="8" t="s">
        <v>62</v>
      </c>
      <c r="O13" s="7" t="s">
        <v>66</v>
      </c>
      <c r="P13" s="7" t="s">
        <v>65</v>
      </c>
      <c r="Q13" s="8"/>
      <c r="R13" s="9"/>
      <c r="S13" s="9"/>
      <c r="T13" s="9">
        <f>R13*S13/100+R13</f>
        <v>0</v>
      </c>
      <c r="U13" s="9">
        <f>R13*H13</f>
        <v>0</v>
      </c>
      <c r="V13" s="9">
        <f>T13*H13</f>
        <v>0</v>
      </c>
    </row>
    <row r="14" spans="1:22" ht="75">
      <c r="A14" s="5">
        <v>6</v>
      </c>
      <c r="B14" s="6">
        <v>2</v>
      </c>
      <c r="C14" s="7" t="s">
        <v>2</v>
      </c>
      <c r="D14" s="6" t="s">
        <v>0</v>
      </c>
      <c r="E14" s="8">
        <v>100</v>
      </c>
      <c r="F14" s="8"/>
      <c r="G14" s="8"/>
      <c r="H14" s="8">
        <f t="shared" si="0"/>
        <v>100</v>
      </c>
      <c r="I14" s="9">
        <v>264</v>
      </c>
      <c r="J14" s="9">
        <v>290.40000000000003</v>
      </c>
      <c r="K14" s="9">
        <f t="shared" si="1"/>
        <v>26400</v>
      </c>
      <c r="L14" s="9">
        <f t="shared" si="2"/>
        <v>29040.000000000004</v>
      </c>
      <c r="M14" s="8" t="s">
        <v>62</v>
      </c>
      <c r="N14" s="8" t="s">
        <v>62</v>
      </c>
      <c r="O14" s="7" t="s">
        <v>66</v>
      </c>
      <c r="P14" s="7" t="s">
        <v>65</v>
      </c>
      <c r="Q14" s="8"/>
      <c r="R14" s="9"/>
      <c r="S14" s="9"/>
      <c r="T14" s="9">
        <f>R14*S14/100+R14</f>
        <v>0</v>
      </c>
      <c r="U14" s="9">
        <f>R14*H14</f>
        <v>0</v>
      </c>
      <c r="V14" s="9">
        <f>T14*H14</f>
        <v>0</v>
      </c>
    </row>
    <row r="15" spans="1:22" ht="75">
      <c r="A15" s="5">
        <v>6</v>
      </c>
      <c r="B15" s="6">
        <v>3</v>
      </c>
      <c r="C15" s="7" t="s">
        <v>74</v>
      </c>
      <c r="D15" s="6" t="s">
        <v>0</v>
      </c>
      <c r="E15" s="8">
        <v>200</v>
      </c>
      <c r="F15" s="8"/>
      <c r="G15" s="8"/>
      <c r="H15" s="8">
        <f t="shared" si="0"/>
        <v>200</v>
      </c>
      <c r="I15" s="9">
        <v>264</v>
      </c>
      <c r="J15" s="9">
        <v>290.40000000000003</v>
      </c>
      <c r="K15" s="9">
        <f t="shared" si="1"/>
        <v>52800</v>
      </c>
      <c r="L15" s="9">
        <f t="shared" si="2"/>
        <v>58080.00000000001</v>
      </c>
      <c r="M15" s="8" t="s">
        <v>62</v>
      </c>
      <c r="N15" s="8" t="s">
        <v>62</v>
      </c>
      <c r="O15" s="7" t="s">
        <v>66</v>
      </c>
      <c r="P15" s="7" t="s">
        <v>65</v>
      </c>
      <c r="Q15" s="8"/>
      <c r="R15" s="9"/>
      <c r="S15" s="9"/>
      <c r="T15" s="9">
        <f>R15*S15/100+R15</f>
        <v>0</v>
      </c>
      <c r="U15" s="9">
        <f>R15*H15</f>
        <v>0</v>
      </c>
      <c r="V15" s="9">
        <f>T15*H15</f>
        <v>0</v>
      </c>
    </row>
    <row r="16" spans="1:22" ht="30">
      <c r="A16" s="5">
        <v>6</v>
      </c>
      <c r="B16" s="6"/>
      <c r="C16" s="7"/>
      <c r="D16" s="6"/>
      <c r="E16" s="8"/>
      <c r="F16" s="8"/>
      <c r="G16" s="8"/>
      <c r="H16" s="8"/>
      <c r="I16" s="9"/>
      <c r="J16" s="9"/>
      <c r="K16" s="9">
        <f>SUM(K13:K15)</f>
        <v>227700</v>
      </c>
      <c r="L16" s="9">
        <f>SUM(L13:L15)</f>
        <v>250470</v>
      </c>
      <c r="M16" s="8"/>
      <c r="N16" s="8"/>
      <c r="O16" s="7"/>
      <c r="P16" s="7"/>
      <c r="Q16" s="8"/>
      <c r="R16" s="9"/>
      <c r="S16" s="9"/>
      <c r="T16" s="18" t="s">
        <v>97</v>
      </c>
      <c r="U16" s="9">
        <f>SUM(U13:U15)</f>
        <v>0</v>
      </c>
      <c r="V16" s="9">
        <f>SUM(V13:V15)</f>
        <v>0</v>
      </c>
    </row>
    <row r="17" spans="1:22" ht="15">
      <c r="A17" s="5">
        <v>7</v>
      </c>
      <c r="B17" s="6"/>
      <c r="C17" s="7"/>
      <c r="D17" s="6"/>
      <c r="E17" s="8"/>
      <c r="F17" s="8"/>
      <c r="G17" s="8"/>
      <c r="H17" s="8"/>
      <c r="I17" s="9"/>
      <c r="J17" s="9"/>
      <c r="K17" s="9"/>
      <c r="L17" s="9"/>
      <c r="M17" s="8"/>
      <c r="N17" s="8"/>
      <c r="O17" s="7"/>
      <c r="P17" s="7"/>
      <c r="Q17" s="8"/>
      <c r="R17" s="9"/>
      <c r="S17" s="9"/>
      <c r="T17" s="9"/>
      <c r="U17" s="9"/>
      <c r="V17" s="9"/>
    </row>
    <row r="18" spans="1:22" ht="75">
      <c r="A18" s="5">
        <v>7</v>
      </c>
      <c r="B18" s="6">
        <v>1</v>
      </c>
      <c r="C18" s="7" t="s">
        <v>75</v>
      </c>
      <c r="D18" s="6" t="s">
        <v>0</v>
      </c>
      <c r="E18" s="8">
        <v>600</v>
      </c>
      <c r="F18" s="8"/>
      <c r="G18" s="8"/>
      <c r="H18" s="8">
        <f t="shared" si="0"/>
        <v>600</v>
      </c>
      <c r="I18" s="9">
        <v>100</v>
      </c>
      <c r="J18" s="9">
        <v>110.00000000000001</v>
      </c>
      <c r="K18" s="9">
        <f t="shared" si="1"/>
        <v>60000</v>
      </c>
      <c r="L18" s="9">
        <f t="shared" si="2"/>
        <v>66000.00000000001</v>
      </c>
      <c r="M18" s="8" t="s">
        <v>62</v>
      </c>
      <c r="N18" s="8" t="s">
        <v>62</v>
      </c>
      <c r="O18" s="7" t="s">
        <v>66</v>
      </c>
      <c r="P18" s="7" t="s">
        <v>65</v>
      </c>
      <c r="Q18" s="8"/>
      <c r="R18" s="9"/>
      <c r="S18" s="9"/>
      <c r="T18" s="9">
        <f>R18*S18/100+R18</f>
        <v>0</v>
      </c>
      <c r="U18" s="9">
        <f>R18*H18</f>
        <v>0</v>
      </c>
      <c r="V18" s="9">
        <f>T18*H18</f>
        <v>0</v>
      </c>
    </row>
    <row r="19" spans="1:22" ht="75">
      <c r="A19" s="5">
        <v>7</v>
      </c>
      <c r="B19" s="6">
        <v>2</v>
      </c>
      <c r="C19" s="7" t="s">
        <v>3</v>
      </c>
      <c r="D19" s="6" t="s">
        <v>0</v>
      </c>
      <c r="E19" s="8">
        <v>50</v>
      </c>
      <c r="F19" s="8"/>
      <c r="G19" s="8"/>
      <c r="H19" s="8">
        <f t="shared" si="0"/>
        <v>50</v>
      </c>
      <c r="I19" s="9">
        <v>264</v>
      </c>
      <c r="J19" s="9">
        <v>290.40000000000003</v>
      </c>
      <c r="K19" s="9">
        <f t="shared" si="1"/>
        <v>13200</v>
      </c>
      <c r="L19" s="9">
        <f t="shared" si="2"/>
        <v>14520.000000000002</v>
      </c>
      <c r="M19" s="8" t="s">
        <v>62</v>
      </c>
      <c r="N19" s="8" t="s">
        <v>62</v>
      </c>
      <c r="O19" s="7" t="s">
        <v>66</v>
      </c>
      <c r="P19" s="7" t="s">
        <v>65</v>
      </c>
      <c r="Q19" s="8"/>
      <c r="R19" s="9"/>
      <c r="S19" s="9"/>
      <c r="T19" s="9">
        <f>R19*S19/100+R19</f>
        <v>0</v>
      </c>
      <c r="U19" s="9">
        <f>R19*H19</f>
        <v>0</v>
      </c>
      <c r="V19" s="9">
        <f>T19*H19</f>
        <v>0</v>
      </c>
    </row>
    <row r="20" spans="1:22" ht="75">
      <c r="A20" s="5">
        <v>7</v>
      </c>
      <c r="B20" s="6">
        <v>3</v>
      </c>
      <c r="C20" s="7" t="s">
        <v>76</v>
      </c>
      <c r="D20" s="6" t="s">
        <v>0</v>
      </c>
      <c r="E20" s="8">
        <v>100</v>
      </c>
      <c r="F20" s="8"/>
      <c r="G20" s="8"/>
      <c r="H20" s="8">
        <f t="shared" si="0"/>
        <v>100</v>
      </c>
      <c r="I20" s="9">
        <v>264</v>
      </c>
      <c r="J20" s="9">
        <v>290.40000000000003</v>
      </c>
      <c r="K20" s="9">
        <f t="shared" si="1"/>
        <v>26400</v>
      </c>
      <c r="L20" s="9">
        <f t="shared" si="2"/>
        <v>29040.000000000004</v>
      </c>
      <c r="M20" s="8" t="s">
        <v>62</v>
      </c>
      <c r="N20" s="8" t="s">
        <v>62</v>
      </c>
      <c r="O20" s="7" t="s">
        <v>66</v>
      </c>
      <c r="P20" s="7" t="s">
        <v>65</v>
      </c>
      <c r="Q20" s="8"/>
      <c r="R20" s="9"/>
      <c r="S20" s="9"/>
      <c r="T20" s="9">
        <f>R20*S20/100+R20</f>
        <v>0</v>
      </c>
      <c r="U20" s="9">
        <f>R20*H20</f>
        <v>0</v>
      </c>
      <c r="V20" s="9">
        <f>T20*H20</f>
        <v>0</v>
      </c>
    </row>
    <row r="21" spans="1:22" ht="30">
      <c r="A21" s="5">
        <v>7</v>
      </c>
      <c r="B21" s="6"/>
      <c r="C21" s="7"/>
      <c r="D21" s="6"/>
      <c r="E21" s="8"/>
      <c r="F21" s="8"/>
      <c r="G21" s="8"/>
      <c r="H21" s="8"/>
      <c r="I21" s="9"/>
      <c r="J21" s="9"/>
      <c r="K21" s="9">
        <f>SUM(K18:K20)</f>
        <v>99600</v>
      </c>
      <c r="L21" s="9">
        <f>SUM(L18:L20)</f>
        <v>109560.00000000001</v>
      </c>
      <c r="M21" s="8"/>
      <c r="N21" s="8"/>
      <c r="O21" s="7"/>
      <c r="P21" s="7"/>
      <c r="Q21" s="8"/>
      <c r="R21" s="9"/>
      <c r="S21" s="9"/>
      <c r="T21" s="18" t="s">
        <v>98</v>
      </c>
      <c r="U21" s="9">
        <f>SUM(U18:U20)</f>
        <v>0</v>
      </c>
      <c r="V21" s="9">
        <f>SUM(V18:V20)</f>
        <v>0</v>
      </c>
    </row>
    <row r="22" spans="1:22" ht="15">
      <c r="A22" s="5">
        <v>8</v>
      </c>
      <c r="B22" s="6"/>
      <c r="C22" s="7"/>
      <c r="D22" s="6"/>
      <c r="E22" s="8"/>
      <c r="F22" s="8"/>
      <c r="G22" s="8"/>
      <c r="H22" s="8"/>
      <c r="I22" s="9"/>
      <c r="J22" s="9"/>
      <c r="K22" s="9"/>
      <c r="L22" s="9"/>
      <c r="M22" s="8"/>
      <c r="N22" s="8"/>
      <c r="O22" s="7"/>
      <c r="P22" s="7"/>
      <c r="Q22" s="8"/>
      <c r="R22" s="9"/>
      <c r="S22" s="9"/>
      <c r="T22" s="9"/>
      <c r="U22" s="9"/>
      <c r="V22" s="9"/>
    </row>
    <row r="23" spans="1:22" ht="75">
      <c r="A23" s="5">
        <v>8</v>
      </c>
      <c r="B23" s="6">
        <v>1</v>
      </c>
      <c r="C23" s="7" t="s">
        <v>77</v>
      </c>
      <c r="D23" s="6" t="s">
        <v>0</v>
      </c>
      <c r="E23" s="8">
        <v>360</v>
      </c>
      <c r="F23" s="8"/>
      <c r="G23" s="8"/>
      <c r="H23" s="8">
        <f t="shared" si="0"/>
        <v>360</v>
      </c>
      <c r="I23" s="9">
        <v>100</v>
      </c>
      <c r="J23" s="9">
        <v>110.00000000000001</v>
      </c>
      <c r="K23" s="9">
        <f t="shared" si="1"/>
        <v>36000</v>
      </c>
      <c r="L23" s="9">
        <f t="shared" si="2"/>
        <v>39600.00000000001</v>
      </c>
      <c r="M23" s="8" t="s">
        <v>62</v>
      </c>
      <c r="N23" s="8" t="s">
        <v>62</v>
      </c>
      <c r="O23" s="7" t="s">
        <v>66</v>
      </c>
      <c r="P23" s="7" t="s">
        <v>65</v>
      </c>
      <c r="Q23" s="8"/>
      <c r="R23" s="9"/>
      <c r="S23" s="9"/>
      <c r="T23" s="9">
        <f>R23*S23/100+R23</f>
        <v>0</v>
      </c>
      <c r="U23" s="9">
        <f>R23*H23</f>
        <v>0</v>
      </c>
      <c r="V23" s="9">
        <f>T23*H23</f>
        <v>0</v>
      </c>
    </row>
    <row r="24" spans="1:22" ht="75">
      <c r="A24" s="5">
        <v>8</v>
      </c>
      <c r="B24" s="6">
        <v>2</v>
      </c>
      <c r="C24" s="7" t="s">
        <v>4</v>
      </c>
      <c r="D24" s="6" t="s">
        <v>0</v>
      </c>
      <c r="E24" s="8">
        <v>30</v>
      </c>
      <c r="F24" s="8"/>
      <c r="G24" s="8"/>
      <c r="H24" s="8">
        <f t="shared" si="0"/>
        <v>30</v>
      </c>
      <c r="I24" s="9">
        <v>264</v>
      </c>
      <c r="J24" s="9">
        <v>290.40000000000003</v>
      </c>
      <c r="K24" s="9">
        <f t="shared" si="1"/>
        <v>7920</v>
      </c>
      <c r="L24" s="9">
        <f t="shared" si="2"/>
        <v>8712.000000000002</v>
      </c>
      <c r="M24" s="8" t="s">
        <v>62</v>
      </c>
      <c r="N24" s="8" t="s">
        <v>62</v>
      </c>
      <c r="O24" s="7" t="s">
        <v>66</v>
      </c>
      <c r="P24" s="7" t="s">
        <v>65</v>
      </c>
      <c r="Q24" s="8"/>
      <c r="R24" s="9"/>
      <c r="S24" s="9"/>
      <c r="T24" s="9">
        <f>R24*S24/100+R24</f>
        <v>0</v>
      </c>
      <c r="U24" s="9">
        <f>R24*H24</f>
        <v>0</v>
      </c>
      <c r="V24" s="9">
        <f>T24*H24</f>
        <v>0</v>
      </c>
    </row>
    <row r="25" spans="1:22" ht="75">
      <c r="A25" s="5">
        <v>8</v>
      </c>
      <c r="B25" s="6">
        <v>3</v>
      </c>
      <c r="C25" s="7" t="s">
        <v>78</v>
      </c>
      <c r="D25" s="6" t="s">
        <v>0</v>
      </c>
      <c r="E25" s="8">
        <v>30</v>
      </c>
      <c r="F25" s="8"/>
      <c r="G25" s="8"/>
      <c r="H25" s="8">
        <f t="shared" si="0"/>
        <v>30</v>
      </c>
      <c r="I25" s="9">
        <v>264</v>
      </c>
      <c r="J25" s="9">
        <v>290.40000000000003</v>
      </c>
      <c r="K25" s="9">
        <f t="shared" si="1"/>
        <v>7920</v>
      </c>
      <c r="L25" s="9">
        <f t="shared" si="2"/>
        <v>8712.000000000002</v>
      </c>
      <c r="M25" s="8" t="s">
        <v>62</v>
      </c>
      <c r="N25" s="8" t="s">
        <v>62</v>
      </c>
      <c r="O25" s="7" t="s">
        <v>66</v>
      </c>
      <c r="P25" s="7" t="s">
        <v>65</v>
      </c>
      <c r="Q25" s="8"/>
      <c r="R25" s="9"/>
      <c r="S25" s="9"/>
      <c r="T25" s="9">
        <f>R25*S25/100+R25</f>
        <v>0</v>
      </c>
      <c r="U25" s="9">
        <f>R25*H25</f>
        <v>0</v>
      </c>
      <c r="V25" s="9">
        <f>T25*H25</f>
        <v>0</v>
      </c>
    </row>
    <row r="26" spans="1:22" ht="30">
      <c r="A26" s="5">
        <v>8</v>
      </c>
      <c r="B26" s="6"/>
      <c r="C26" s="7"/>
      <c r="D26" s="6"/>
      <c r="E26" s="8"/>
      <c r="F26" s="8"/>
      <c r="G26" s="8"/>
      <c r="H26" s="8"/>
      <c r="I26" s="9"/>
      <c r="J26" s="9"/>
      <c r="K26" s="9">
        <f>SUM(K23:K25)</f>
        <v>51840</v>
      </c>
      <c r="L26" s="9">
        <f>SUM(L23:L25)</f>
        <v>57024.00000000001</v>
      </c>
      <c r="M26" s="8"/>
      <c r="N26" s="8"/>
      <c r="O26" s="7"/>
      <c r="P26" s="7"/>
      <c r="Q26" s="8"/>
      <c r="R26" s="9"/>
      <c r="S26" s="9"/>
      <c r="T26" s="18" t="s">
        <v>99</v>
      </c>
      <c r="U26" s="9">
        <f>SUM(U23:U25)</f>
        <v>0</v>
      </c>
      <c r="V26" s="9">
        <f>SUM(V23:V25)</f>
        <v>0</v>
      </c>
    </row>
    <row r="27" spans="1:22" ht="15">
      <c r="A27" s="5">
        <v>9</v>
      </c>
      <c r="B27" s="6"/>
      <c r="C27" s="7"/>
      <c r="D27" s="6"/>
      <c r="E27" s="8"/>
      <c r="F27" s="8"/>
      <c r="G27" s="8"/>
      <c r="H27" s="8"/>
      <c r="I27" s="9"/>
      <c r="J27" s="9"/>
      <c r="K27" s="9"/>
      <c r="L27" s="9"/>
      <c r="M27" s="8"/>
      <c r="N27" s="8"/>
      <c r="O27" s="7"/>
      <c r="P27" s="7"/>
      <c r="Q27" s="8"/>
      <c r="R27" s="9"/>
      <c r="S27" s="9"/>
      <c r="T27" s="9"/>
      <c r="U27" s="9"/>
      <c r="V27" s="9"/>
    </row>
    <row r="28" spans="1:22" ht="75">
      <c r="A28" s="5">
        <v>9</v>
      </c>
      <c r="B28" s="6">
        <v>1</v>
      </c>
      <c r="C28" s="7" t="s">
        <v>79</v>
      </c>
      <c r="D28" s="6" t="s">
        <v>0</v>
      </c>
      <c r="E28" s="8">
        <v>100</v>
      </c>
      <c r="F28" s="8"/>
      <c r="G28" s="8"/>
      <c r="H28" s="8">
        <f t="shared" si="0"/>
        <v>100</v>
      </c>
      <c r="I28" s="9">
        <v>172</v>
      </c>
      <c r="J28" s="9">
        <v>189.20000000000002</v>
      </c>
      <c r="K28" s="9">
        <f t="shared" si="1"/>
        <v>17200</v>
      </c>
      <c r="L28" s="9">
        <f t="shared" si="2"/>
        <v>18920</v>
      </c>
      <c r="M28" s="8" t="s">
        <v>62</v>
      </c>
      <c r="N28" s="8" t="s">
        <v>62</v>
      </c>
      <c r="O28" s="7" t="s">
        <v>66</v>
      </c>
      <c r="P28" s="7" t="s">
        <v>65</v>
      </c>
      <c r="Q28" s="8"/>
      <c r="R28" s="9"/>
      <c r="S28" s="9"/>
      <c r="T28" s="9">
        <f>R28*S28/100+R28</f>
        <v>0</v>
      </c>
      <c r="U28" s="9">
        <f>R28*H28</f>
        <v>0</v>
      </c>
      <c r="V28" s="9">
        <f>T28*H28</f>
        <v>0</v>
      </c>
    </row>
    <row r="29" spans="1:22" ht="75">
      <c r="A29" s="5">
        <v>9</v>
      </c>
      <c r="B29" s="6">
        <v>2</v>
      </c>
      <c r="C29" s="7" t="s">
        <v>1</v>
      </c>
      <c r="D29" s="6" t="s">
        <v>0</v>
      </c>
      <c r="E29" s="8">
        <v>50</v>
      </c>
      <c r="F29" s="8"/>
      <c r="G29" s="8"/>
      <c r="H29" s="8">
        <f t="shared" si="0"/>
        <v>50</v>
      </c>
      <c r="I29" s="9">
        <v>264</v>
      </c>
      <c r="J29" s="9">
        <v>290.40000000000003</v>
      </c>
      <c r="K29" s="9">
        <f t="shared" si="1"/>
        <v>13200</v>
      </c>
      <c r="L29" s="9">
        <f t="shared" si="2"/>
        <v>14520.000000000002</v>
      </c>
      <c r="M29" s="8" t="s">
        <v>62</v>
      </c>
      <c r="N29" s="8" t="s">
        <v>62</v>
      </c>
      <c r="O29" s="7" t="s">
        <v>66</v>
      </c>
      <c r="P29" s="7" t="s">
        <v>65</v>
      </c>
      <c r="Q29" s="8"/>
      <c r="R29" s="9"/>
      <c r="S29" s="9"/>
      <c r="T29" s="9">
        <f>R29*S29/100+R29</f>
        <v>0</v>
      </c>
      <c r="U29" s="9">
        <f>R29*H29</f>
        <v>0</v>
      </c>
      <c r="V29" s="9">
        <f>T29*H29</f>
        <v>0</v>
      </c>
    </row>
    <row r="30" spans="1:22" ht="30">
      <c r="A30" s="5">
        <v>9</v>
      </c>
      <c r="B30" s="6"/>
      <c r="C30" s="7"/>
      <c r="D30" s="6"/>
      <c r="E30" s="8"/>
      <c r="F30" s="8"/>
      <c r="G30" s="8"/>
      <c r="H30" s="8"/>
      <c r="I30" s="9"/>
      <c r="J30" s="9"/>
      <c r="K30" s="9">
        <f>SUM(K28:K29)</f>
        <v>30400</v>
      </c>
      <c r="L30" s="9">
        <f>SUM(L28:L29)</f>
        <v>33440</v>
      </c>
      <c r="M30" s="8"/>
      <c r="N30" s="8"/>
      <c r="O30" s="7"/>
      <c r="P30" s="7"/>
      <c r="Q30" s="8"/>
      <c r="R30" s="9"/>
      <c r="S30" s="9"/>
      <c r="T30" s="18" t="s">
        <v>100</v>
      </c>
      <c r="U30" s="9">
        <f>SUM(U28:U29)</f>
        <v>0</v>
      </c>
      <c r="V30" s="9">
        <f>SUM(V28:V29)</f>
        <v>0</v>
      </c>
    </row>
    <row r="31" spans="1:22" ht="15">
      <c r="A31" s="5">
        <v>10</v>
      </c>
      <c r="B31" s="6"/>
      <c r="C31" s="7"/>
      <c r="D31" s="6"/>
      <c r="E31" s="8"/>
      <c r="F31" s="8"/>
      <c r="G31" s="8"/>
      <c r="H31" s="8"/>
      <c r="I31" s="9"/>
      <c r="J31" s="9"/>
      <c r="K31" s="9"/>
      <c r="L31" s="9"/>
      <c r="M31" s="8"/>
      <c r="N31" s="8"/>
      <c r="O31" s="7"/>
      <c r="P31" s="7"/>
      <c r="Q31" s="8"/>
      <c r="R31" s="9"/>
      <c r="S31" s="9"/>
      <c r="T31" s="9"/>
      <c r="U31" s="9"/>
      <c r="V31" s="9"/>
    </row>
    <row r="32" spans="1:22" ht="75">
      <c r="A32" s="5">
        <v>10</v>
      </c>
      <c r="B32" s="6">
        <v>1</v>
      </c>
      <c r="C32" s="7" t="s">
        <v>80</v>
      </c>
      <c r="D32" s="6" t="s">
        <v>0</v>
      </c>
      <c r="E32" s="8">
        <v>100</v>
      </c>
      <c r="F32" s="8"/>
      <c r="G32" s="8"/>
      <c r="H32" s="8">
        <f t="shared" si="0"/>
        <v>100</v>
      </c>
      <c r="I32" s="9">
        <v>172</v>
      </c>
      <c r="J32" s="9">
        <v>189.20000000000002</v>
      </c>
      <c r="K32" s="9">
        <f t="shared" si="1"/>
        <v>17200</v>
      </c>
      <c r="L32" s="9">
        <f t="shared" si="2"/>
        <v>18920</v>
      </c>
      <c r="M32" s="8" t="s">
        <v>62</v>
      </c>
      <c r="N32" s="8" t="s">
        <v>62</v>
      </c>
      <c r="O32" s="7" t="s">
        <v>66</v>
      </c>
      <c r="P32" s="7" t="s">
        <v>65</v>
      </c>
      <c r="Q32" s="8"/>
      <c r="R32" s="9"/>
      <c r="S32" s="9"/>
      <c r="T32" s="9">
        <f>R32*S32/100+R32</f>
        <v>0</v>
      </c>
      <c r="U32" s="9">
        <f>R32*H32</f>
        <v>0</v>
      </c>
      <c r="V32" s="9">
        <f>T32*H32</f>
        <v>0</v>
      </c>
    </row>
    <row r="33" spans="1:22" ht="75">
      <c r="A33" s="5">
        <v>10</v>
      </c>
      <c r="B33" s="6">
        <v>2</v>
      </c>
      <c r="C33" s="7" t="s">
        <v>2</v>
      </c>
      <c r="D33" s="6" t="s">
        <v>0</v>
      </c>
      <c r="E33" s="8">
        <v>50</v>
      </c>
      <c r="F33" s="8"/>
      <c r="G33" s="8"/>
      <c r="H33" s="8">
        <f t="shared" si="0"/>
        <v>50</v>
      </c>
      <c r="I33" s="9">
        <v>264</v>
      </c>
      <c r="J33" s="9">
        <v>290.40000000000003</v>
      </c>
      <c r="K33" s="9">
        <f t="shared" si="1"/>
        <v>13200</v>
      </c>
      <c r="L33" s="9">
        <f t="shared" si="2"/>
        <v>14520.000000000002</v>
      </c>
      <c r="M33" s="8" t="s">
        <v>62</v>
      </c>
      <c r="N33" s="8" t="s">
        <v>62</v>
      </c>
      <c r="O33" s="7" t="s">
        <v>66</v>
      </c>
      <c r="P33" s="7" t="s">
        <v>65</v>
      </c>
      <c r="Q33" s="8"/>
      <c r="R33" s="9"/>
      <c r="S33" s="9"/>
      <c r="T33" s="9">
        <f>R33*S33/100+R33</f>
        <v>0</v>
      </c>
      <c r="U33" s="9">
        <f>R33*H33</f>
        <v>0</v>
      </c>
      <c r="V33" s="9">
        <f>T33*H33</f>
        <v>0</v>
      </c>
    </row>
    <row r="34" spans="1:22" ht="30">
      <c r="A34" s="5">
        <v>10</v>
      </c>
      <c r="B34" s="6"/>
      <c r="C34" s="7"/>
      <c r="D34" s="6"/>
      <c r="E34" s="8"/>
      <c r="F34" s="8"/>
      <c r="G34" s="8"/>
      <c r="H34" s="8"/>
      <c r="I34" s="9"/>
      <c r="J34" s="9"/>
      <c r="K34" s="9">
        <f>SUM(K32:K33)</f>
        <v>30400</v>
      </c>
      <c r="L34" s="9">
        <f>SUM(L32:L33)</f>
        <v>33440</v>
      </c>
      <c r="M34" s="8"/>
      <c r="N34" s="8"/>
      <c r="O34" s="7"/>
      <c r="P34" s="7"/>
      <c r="Q34" s="8"/>
      <c r="R34" s="9"/>
      <c r="S34" s="9"/>
      <c r="T34" s="18" t="s">
        <v>101</v>
      </c>
      <c r="U34" s="9">
        <f>SUM(U32:U33)</f>
        <v>0</v>
      </c>
      <c r="V34" s="9">
        <f>SUM(V32:V33)</f>
        <v>0</v>
      </c>
    </row>
    <row r="35" spans="1:22" ht="15">
      <c r="A35" s="5">
        <v>11</v>
      </c>
      <c r="B35" s="6"/>
      <c r="C35" s="7"/>
      <c r="D35" s="6"/>
      <c r="E35" s="8"/>
      <c r="F35" s="8"/>
      <c r="G35" s="8"/>
      <c r="H35" s="8"/>
      <c r="I35" s="9"/>
      <c r="J35" s="9"/>
      <c r="K35" s="9"/>
      <c r="L35" s="9"/>
      <c r="M35" s="8"/>
      <c r="N35" s="8"/>
      <c r="O35" s="7"/>
      <c r="P35" s="7"/>
      <c r="Q35" s="8"/>
      <c r="R35" s="9"/>
      <c r="S35" s="9"/>
      <c r="T35" s="9"/>
      <c r="U35" s="9"/>
      <c r="V35" s="9"/>
    </row>
    <row r="36" spans="1:22" ht="75">
      <c r="A36" s="5">
        <v>11</v>
      </c>
      <c r="B36" s="6">
        <v>1</v>
      </c>
      <c r="C36" s="7" t="s">
        <v>81</v>
      </c>
      <c r="D36" s="6" t="s">
        <v>0</v>
      </c>
      <c r="E36" s="8">
        <v>40</v>
      </c>
      <c r="F36" s="8"/>
      <c r="G36" s="8"/>
      <c r="H36" s="8">
        <f t="shared" si="0"/>
        <v>40</v>
      </c>
      <c r="I36" s="9">
        <v>450</v>
      </c>
      <c r="J36" s="9">
        <v>495.00000000000006</v>
      </c>
      <c r="K36" s="9">
        <f t="shared" si="1"/>
        <v>18000</v>
      </c>
      <c r="L36" s="9">
        <f t="shared" si="2"/>
        <v>19800.000000000004</v>
      </c>
      <c r="M36" s="8" t="s">
        <v>62</v>
      </c>
      <c r="N36" s="8" t="s">
        <v>62</v>
      </c>
      <c r="O36" s="7" t="s">
        <v>66</v>
      </c>
      <c r="P36" s="7" t="s">
        <v>65</v>
      </c>
      <c r="Q36" s="8"/>
      <c r="R36" s="9"/>
      <c r="S36" s="9"/>
      <c r="T36" s="9">
        <f>R36*S36/100+R36</f>
        <v>0</v>
      </c>
      <c r="U36" s="9">
        <f>R36*H36</f>
        <v>0</v>
      </c>
      <c r="V36" s="9">
        <f>T36*H36</f>
        <v>0</v>
      </c>
    </row>
    <row r="37" spans="1:22" ht="75">
      <c r="A37" s="5">
        <v>11</v>
      </c>
      <c r="B37" s="6">
        <v>2</v>
      </c>
      <c r="C37" s="7" t="s">
        <v>2</v>
      </c>
      <c r="D37" s="6" t="s">
        <v>0</v>
      </c>
      <c r="E37" s="8">
        <v>40</v>
      </c>
      <c r="F37" s="8"/>
      <c r="G37" s="8"/>
      <c r="H37" s="8">
        <f t="shared" si="0"/>
        <v>40</v>
      </c>
      <c r="I37" s="9">
        <v>264</v>
      </c>
      <c r="J37" s="9">
        <v>290.40000000000003</v>
      </c>
      <c r="K37" s="9">
        <f t="shared" si="1"/>
        <v>10560</v>
      </c>
      <c r="L37" s="9">
        <f t="shared" si="2"/>
        <v>11616.000000000002</v>
      </c>
      <c r="M37" s="8" t="s">
        <v>62</v>
      </c>
      <c r="N37" s="8" t="s">
        <v>62</v>
      </c>
      <c r="O37" s="7" t="s">
        <v>66</v>
      </c>
      <c r="P37" s="7" t="s">
        <v>65</v>
      </c>
      <c r="Q37" s="8"/>
      <c r="R37" s="9"/>
      <c r="S37" s="9"/>
      <c r="T37" s="9">
        <f>R37*S37/100+R37</f>
        <v>0</v>
      </c>
      <c r="U37" s="9">
        <f>R37*H37</f>
        <v>0</v>
      </c>
      <c r="V37" s="9">
        <f>T37*H37</f>
        <v>0</v>
      </c>
    </row>
    <row r="38" spans="1:22" ht="75">
      <c r="A38" s="5">
        <v>11</v>
      </c>
      <c r="B38" s="6">
        <v>3</v>
      </c>
      <c r="C38" s="7" t="s">
        <v>5</v>
      </c>
      <c r="D38" s="6" t="s">
        <v>0</v>
      </c>
      <c r="E38" s="8">
        <v>20</v>
      </c>
      <c r="F38" s="8"/>
      <c r="G38" s="8"/>
      <c r="H38" s="8">
        <f t="shared" si="0"/>
        <v>20</v>
      </c>
      <c r="I38" s="9">
        <v>950</v>
      </c>
      <c r="J38" s="9">
        <v>1045</v>
      </c>
      <c r="K38" s="9">
        <f t="shared" si="1"/>
        <v>19000</v>
      </c>
      <c r="L38" s="9">
        <f t="shared" si="2"/>
        <v>20900</v>
      </c>
      <c r="M38" s="8" t="s">
        <v>62</v>
      </c>
      <c r="N38" s="8" t="s">
        <v>62</v>
      </c>
      <c r="O38" s="7" t="s">
        <v>66</v>
      </c>
      <c r="P38" s="7" t="s">
        <v>65</v>
      </c>
      <c r="Q38" s="8"/>
      <c r="R38" s="9"/>
      <c r="S38" s="9"/>
      <c r="T38" s="9">
        <f>R38*S38/100+R38</f>
        <v>0</v>
      </c>
      <c r="U38" s="9">
        <f>R38*H38</f>
        <v>0</v>
      </c>
      <c r="V38" s="9">
        <f>T38*H38</f>
        <v>0</v>
      </c>
    </row>
    <row r="39" spans="1:22" ht="30">
      <c r="A39" s="5">
        <v>11</v>
      </c>
      <c r="B39" s="6"/>
      <c r="C39" s="7"/>
      <c r="D39" s="6"/>
      <c r="E39" s="8"/>
      <c r="F39" s="8"/>
      <c r="G39" s="8"/>
      <c r="H39" s="8"/>
      <c r="I39" s="9"/>
      <c r="J39" s="9"/>
      <c r="K39" s="9">
        <f>SUM(K36:K38)</f>
        <v>47560</v>
      </c>
      <c r="L39" s="9">
        <f>SUM(L36:L38)</f>
        <v>52316.00000000001</v>
      </c>
      <c r="M39" s="8"/>
      <c r="N39" s="8"/>
      <c r="O39" s="7"/>
      <c r="P39" s="7"/>
      <c r="Q39" s="8"/>
      <c r="R39" s="9"/>
      <c r="S39" s="9"/>
      <c r="T39" s="18" t="s">
        <v>102</v>
      </c>
      <c r="U39" s="9">
        <f>SUM(U36:U38)</f>
        <v>0</v>
      </c>
      <c r="V39" s="9">
        <f>SUM(V36:V38)</f>
        <v>0</v>
      </c>
    </row>
    <row r="40" spans="1:22" ht="15">
      <c r="A40" s="5">
        <v>12</v>
      </c>
      <c r="B40" s="6"/>
      <c r="C40" s="7"/>
      <c r="D40" s="6"/>
      <c r="E40" s="8"/>
      <c r="F40" s="8"/>
      <c r="G40" s="8"/>
      <c r="H40" s="8"/>
      <c r="I40" s="9"/>
      <c r="J40" s="9"/>
      <c r="K40" s="9"/>
      <c r="L40" s="9"/>
      <c r="M40" s="8"/>
      <c r="N40" s="8"/>
      <c r="O40" s="7"/>
      <c r="P40" s="7"/>
      <c r="Q40" s="8"/>
      <c r="R40" s="9"/>
      <c r="S40" s="9"/>
      <c r="T40" s="9"/>
      <c r="U40" s="9"/>
      <c r="V40" s="9"/>
    </row>
    <row r="41" spans="1:22" ht="75">
      <c r="A41" s="5">
        <v>12</v>
      </c>
      <c r="B41" s="6">
        <v>1</v>
      </c>
      <c r="C41" s="7" t="s">
        <v>6</v>
      </c>
      <c r="D41" s="6" t="s">
        <v>0</v>
      </c>
      <c r="E41" s="8">
        <v>40</v>
      </c>
      <c r="F41" s="8"/>
      <c r="G41" s="8"/>
      <c r="H41" s="8">
        <f t="shared" si="0"/>
        <v>40</v>
      </c>
      <c r="I41" s="9">
        <v>450</v>
      </c>
      <c r="J41" s="9">
        <v>495.00000000000006</v>
      </c>
      <c r="K41" s="9">
        <f t="shared" si="1"/>
        <v>18000</v>
      </c>
      <c r="L41" s="9">
        <f t="shared" si="2"/>
        <v>19800.000000000004</v>
      </c>
      <c r="M41" s="8" t="s">
        <v>62</v>
      </c>
      <c r="N41" s="8" t="s">
        <v>62</v>
      </c>
      <c r="O41" s="7" t="s">
        <v>66</v>
      </c>
      <c r="P41" s="7" t="s">
        <v>65</v>
      </c>
      <c r="Q41" s="8"/>
      <c r="R41" s="9"/>
      <c r="S41" s="9"/>
      <c r="T41" s="9">
        <f>R41*S41/100+R41</f>
        <v>0</v>
      </c>
      <c r="U41" s="9">
        <f>R41*H41</f>
        <v>0</v>
      </c>
      <c r="V41" s="9">
        <f>T41*H41</f>
        <v>0</v>
      </c>
    </row>
    <row r="42" spans="1:22" ht="75">
      <c r="A42" s="5">
        <v>12</v>
      </c>
      <c r="B42" s="6">
        <v>2</v>
      </c>
      <c r="C42" s="7" t="s">
        <v>7</v>
      </c>
      <c r="D42" s="6" t="s">
        <v>0</v>
      </c>
      <c r="E42" s="8">
        <v>40</v>
      </c>
      <c r="F42" s="8"/>
      <c r="G42" s="8"/>
      <c r="H42" s="8">
        <f t="shared" si="0"/>
        <v>40</v>
      </c>
      <c r="I42" s="9">
        <v>264</v>
      </c>
      <c r="J42" s="9">
        <v>290.40000000000003</v>
      </c>
      <c r="K42" s="9">
        <f t="shared" si="1"/>
        <v>10560</v>
      </c>
      <c r="L42" s="9">
        <f t="shared" si="2"/>
        <v>11616.000000000002</v>
      </c>
      <c r="M42" s="8" t="s">
        <v>62</v>
      </c>
      <c r="N42" s="8" t="s">
        <v>62</v>
      </c>
      <c r="O42" s="7" t="s">
        <v>66</v>
      </c>
      <c r="P42" s="7" t="s">
        <v>65</v>
      </c>
      <c r="Q42" s="8"/>
      <c r="R42" s="9"/>
      <c r="S42" s="9"/>
      <c r="T42" s="9">
        <f>R42*S42/100+R42</f>
        <v>0</v>
      </c>
      <c r="U42" s="9">
        <f>R42*H42</f>
        <v>0</v>
      </c>
      <c r="V42" s="9">
        <f>T42*H42</f>
        <v>0</v>
      </c>
    </row>
    <row r="43" spans="1:22" ht="75">
      <c r="A43" s="5">
        <v>12</v>
      </c>
      <c r="B43" s="6">
        <v>3</v>
      </c>
      <c r="C43" s="7" t="s">
        <v>5</v>
      </c>
      <c r="D43" s="6" t="s">
        <v>0</v>
      </c>
      <c r="E43" s="8">
        <v>20</v>
      </c>
      <c r="F43" s="8"/>
      <c r="G43" s="8"/>
      <c r="H43" s="8">
        <f t="shared" si="0"/>
        <v>20</v>
      </c>
      <c r="I43" s="9">
        <v>950</v>
      </c>
      <c r="J43" s="9">
        <v>1045</v>
      </c>
      <c r="K43" s="9">
        <f t="shared" si="1"/>
        <v>19000</v>
      </c>
      <c r="L43" s="9">
        <f t="shared" si="2"/>
        <v>20900</v>
      </c>
      <c r="M43" s="8" t="s">
        <v>62</v>
      </c>
      <c r="N43" s="8" t="s">
        <v>62</v>
      </c>
      <c r="O43" s="7" t="s">
        <v>66</v>
      </c>
      <c r="P43" s="7" t="s">
        <v>65</v>
      </c>
      <c r="Q43" s="8"/>
      <c r="R43" s="9"/>
      <c r="S43" s="9"/>
      <c r="T43" s="9">
        <f>R43*S43/100+R43</f>
        <v>0</v>
      </c>
      <c r="U43" s="9">
        <f>R43*H43</f>
        <v>0</v>
      </c>
      <c r="V43" s="9">
        <f>T43*H43</f>
        <v>0</v>
      </c>
    </row>
    <row r="44" spans="1:22" ht="30">
      <c r="A44" s="5">
        <v>12</v>
      </c>
      <c r="B44" s="6"/>
      <c r="C44" s="7"/>
      <c r="D44" s="6"/>
      <c r="E44" s="8"/>
      <c r="F44" s="8"/>
      <c r="G44" s="8"/>
      <c r="H44" s="8"/>
      <c r="I44" s="9"/>
      <c r="J44" s="9"/>
      <c r="K44" s="9">
        <f>SUM(K41:K43)</f>
        <v>47560</v>
      </c>
      <c r="L44" s="9">
        <f>SUM(L41:L43)</f>
        <v>52316.00000000001</v>
      </c>
      <c r="M44" s="8"/>
      <c r="N44" s="8"/>
      <c r="O44" s="7"/>
      <c r="P44" s="7"/>
      <c r="Q44" s="8"/>
      <c r="R44" s="9"/>
      <c r="S44" s="9"/>
      <c r="T44" s="18" t="s">
        <v>103</v>
      </c>
      <c r="U44" s="9">
        <f>SUM(U41:U43)</f>
        <v>0</v>
      </c>
      <c r="V44" s="9">
        <f>SUM(V41:V43)</f>
        <v>0</v>
      </c>
    </row>
    <row r="45" spans="1:22" ht="15">
      <c r="A45" s="5">
        <v>13</v>
      </c>
      <c r="B45" s="6"/>
      <c r="C45" s="7"/>
      <c r="D45" s="6"/>
      <c r="E45" s="8"/>
      <c r="F45" s="8"/>
      <c r="G45" s="8"/>
      <c r="H45" s="8"/>
      <c r="I45" s="9"/>
      <c r="J45" s="9"/>
      <c r="K45" s="9"/>
      <c r="L45" s="9"/>
      <c r="M45" s="8"/>
      <c r="N45" s="8"/>
      <c r="O45" s="7"/>
      <c r="P45" s="7"/>
      <c r="Q45" s="8"/>
      <c r="R45" s="9"/>
      <c r="S45" s="9"/>
      <c r="T45" s="9"/>
      <c r="U45" s="9"/>
      <c r="V45" s="9"/>
    </row>
    <row r="46" spans="1:22" ht="75">
      <c r="A46" s="5">
        <v>13</v>
      </c>
      <c r="B46" s="6">
        <v>1</v>
      </c>
      <c r="C46" s="7" t="s">
        <v>83</v>
      </c>
      <c r="D46" s="6" t="s">
        <v>0</v>
      </c>
      <c r="E46" s="8">
        <v>120</v>
      </c>
      <c r="F46" s="8"/>
      <c r="G46" s="8"/>
      <c r="H46" s="8">
        <f t="shared" si="0"/>
        <v>120</v>
      </c>
      <c r="I46" s="9">
        <v>230</v>
      </c>
      <c r="J46" s="9">
        <v>253.00000000000003</v>
      </c>
      <c r="K46" s="9">
        <f t="shared" si="1"/>
        <v>27600</v>
      </c>
      <c r="L46" s="9">
        <f t="shared" si="2"/>
        <v>30360.000000000004</v>
      </c>
      <c r="M46" s="8" t="s">
        <v>62</v>
      </c>
      <c r="N46" s="8" t="s">
        <v>62</v>
      </c>
      <c r="O46" s="7" t="s">
        <v>66</v>
      </c>
      <c r="P46" s="7" t="s">
        <v>65</v>
      </c>
      <c r="Q46" s="8"/>
      <c r="R46" s="9"/>
      <c r="S46" s="9"/>
      <c r="T46" s="9">
        <f>R46*S46/100+R46</f>
        <v>0</v>
      </c>
      <c r="U46" s="9">
        <f>R46*H46</f>
        <v>0</v>
      </c>
      <c r="V46" s="9">
        <f>T46*H46</f>
        <v>0</v>
      </c>
    </row>
    <row r="47" spans="1:22" ht="75">
      <c r="A47" s="5">
        <v>13</v>
      </c>
      <c r="B47" s="6">
        <v>2</v>
      </c>
      <c r="C47" s="7" t="s">
        <v>8</v>
      </c>
      <c r="D47" s="6" t="s">
        <v>0</v>
      </c>
      <c r="E47" s="8">
        <v>60</v>
      </c>
      <c r="F47" s="8"/>
      <c r="G47" s="8"/>
      <c r="H47" s="8">
        <f t="shared" si="0"/>
        <v>60</v>
      </c>
      <c r="I47" s="9">
        <v>264</v>
      </c>
      <c r="J47" s="9">
        <v>290.40000000000003</v>
      </c>
      <c r="K47" s="9">
        <f t="shared" si="1"/>
        <v>15840</v>
      </c>
      <c r="L47" s="9">
        <f t="shared" si="2"/>
        <v>17424.000000000004</v>
      </c>
      <c r="M47" s="8" t="s">
        <v>62</v>
      </c>
      <c r="N47" s="8" t="s">
        <v>62</v>
      </c>
      <c r="O47" s="7" t="s">
        <v>66</v>
      </c>
      <c r="P47" s="7" t="s">
        <v>65</v>
      </c>
      <c r="Q47" s="8"/>
      <c r="R47" s="9"/>
      <c r="S47" s="9"/>
      <c r="T47" s="9">
        <f>R47*S47/100+R47</f>
        <v>0</v>
      </c>
      <c r="U47" s="9">
        <f>R47*H47</f>
        <v>0</v>
      </c>
      <c r="V47" s="9">
        <f>T47*H47</f>
        <v>0</v>
      </c>
    </row>
    <row r="48" spans="1:22" ht="30">
      <c r="A48" s="5">
        <v>13</v>
      </c>
      <c r="B48" s="6"/>
      <c r="C48" s="7"/>
      <c r="D48" s="6"/>
      <c r="E48" s="8"/>
      <c r="F48" s="8"/>
      <c r="G48" s="8"/>
      <c r="H48" s="8"/>
      <c r="I48" s="9"/>
      <c r="J48" s="9"/>
      <c r="K48" s="9">
        <f>SUM(K46:K47)</f>
        <v>43440</v>
      </c>
      <c r="L48" s="9">
        <f>SUM(L46:L47)</f>
        <v>47784.00000000001</v>
      </c>
      <c r="M48" s="8"/>
      <c r="N48" s="8"/>
      <c r="O48" s="7"/>
      <c r="P48" s="7"/>
      <c r="Q48" s="8"/>
      <c r="R48" s="9"/>
      <c r="S48" s="9"/>
      <c r="T48" s="18" t="s">
        <v>104</v>
      </c>
      <c r="U48" s="9">
        <f>SUM(U46:U47)</f>
        <v>0</v>
      </c>
      <c r="V48" s="9">
        <f>SUM(V46:V47)</f>
        <v>0</v>
      </c>
    </row>
    <row r="49" spans="1:22" ht="15">
      <c r="A49" s="5">
        <v>14</v>
      </c>
      <c r="B49" s="6"/>
      <c r="C49" s="7"/>
      <c r="D49" s="6"/>
      <c r="E49" s="8"/>
      <c r="F49" s="8"/>
      <c r="G49" s="8"/>
      <c r="H49" s="8"/>
      <c r="I49" s="9"/>
      <c r="J49" s="9"/>
      <c r="K49" s="9"/>
      <c r="L49" s="9"/>
      <c r="M49" s="8"/>
      <c r="N49" s="8"/>
      <c r="O49" s="7"/>
      <c r="P49" s="7"/>
      <c r="Q49" s="8"/>
      <c r="R49" s="9"/>
      <c r="S49" s="9"/>
      <c r="T49" s="9"/>
      <c r="U49" s="9"/>
      <c r="V49" s="9"/>
    </row>
    <row r="50" spans="1:22" ht="75">
      <c r="A50" s="5">
        <v>14</v>
      </c>
      <c r="B50" s="6">
        <v>1</v>
      </c>
      <c r="C50" s="7" t="s">
        <v>82</v>
      </c>
      <c r="D50" s="6" t="s">
        <v>0</v>
      </c>
      <c r="E50" s="8">
        <v>300</v>
      </c>
      <c r="F50" s="8"/>
      <c r="G50" s="8"/>
      <c r="H50" s="8">
        <f t="shared" si="0"/>
        <v>300</v>
      </c>
      <c r="I50" s="9">
        <v>230</v>
      </c>
      <c r="J50" s="9">
        <v>253.00000000000003</v>
      </c>
      <c r="K50" s="9">
        <f t="shared" si="1"/>
        <v>69000</v>
      </c>
      <c r="L50" s="9">
        <f t="shared" si="2"/>
        <v>75900.00000000001</v>
      </c>
      <c r="M50" s="8" t="s">
        <v>62</v>
      </c>
      <c r="N50" s="8" t="s">
        <v>62</v>
      </c>
      <c r="O50" s="7" t="s">
        <v>66</v>
      </c>
      <c r="P50" s="7" t="s">
        <v>65</v>
      </c>
      <c r="Q50" s="8"/>
      <c r="R50" s="9"/>
      <c r="S50" s="9"/>
      <c r="T50" s="9">
        <f>R50*S50/100+R50</f>
        <v>0</v>
      </c>
      <c r="U50" s="9">
        <f>R50*H50</f>
        <v>0</v>
      </c>
      <c r="V50" s="9">
        <f>T50*H50</f>
        <v>0</v>
      </c>
    </row>
    <row r="51" spans="1:22" ht="75">
      <c r="A51" s="5">
        <v>14</v>
      </c>
      <c r="B51" s="6">
        <v>2</v>
      </c>
      <c r="C51" s="7" t="s">
        <v>1</v>
      </c>
      <c r="D51" s="6" t="s">
        <v>0</v>
      </c>
      <c r="E51" s="8">
        <v>150</v>
      </c>
      <c r="F51" s="8"/>
      <c r="G51" s="8"/>
      <c r="H51" s="8">
        <f t="shared" si="0"/>
        <v>150</v>
      </c>
      <c r="I51" s="9">
        <v>264</v>
      </c>
      <c r="J51" s="9">
        <v>290.40000000000003</v>
      </c>
      <c r="K51" s="9">
        <f t="shared" si="1"/>
        <v>39600</v>
      </c>
      <c r="L51" s="9">
        <f t="shared" si="2"/>
        <v>43560.00000000001</v>
      </c>
      <c r="M51" s="8" t="s">
        <v>62</v>
      </c>
      <c r="N51" s="8" t="s">
        <v>62</v>
      </c>
      <c r="O51" s="7" t="s">
        <v>66</v>
      </c>
      <c r="P51" s="7" t="s">
        <v>65</v>
      </c>
      <c r="Q51" s="8"/>
      <c r="R51" s="9"/>
      <c r="S51" s="9"/>
      <c r="T51" s="9">
        <f>R51*S51/100+R51</f>
        <v>0</v>
      </c>
      <c r="U51" s="9">
        <f>R51*H51</f>
        <v>0</v>
      </c>
      <c r="V51" s="9">
        <f>T51*H51</f>
        <v>0</v>
      </c>
    </row>
    <row r="52" spans="1:22" ht="30">
      <c r="A52" s="5">
        <v>14</v>
      </c>
      <c r="B52" s="6"/>
      <c r="C52" s="7"/>
      <c r="D52" s="6"/>
      <c r="E52" s="8"/>
      <c r="F52" s="8"/>
      <c r="G52" s="8"/>
      <c r="H52" s="8"/>
      <c r="I52" s="9"/>
      <c r="J52" s="9"/>
      <c r="K52" s="9">
        <f>SUM(K50:K51)</f>
        <v>108600</v>
      </c>
      <c r="L52" s="9">
        <f>SUM(L50:L51)</f>
        <v>119460.00000000003</v>
      </c>
      <c r="M52" s="8"/>
      <c r="N52" s="8"/>
      <c r="O52" s="7"/>
      <c r="P52" s="7"/>
      <c r="Q52" s="8"/>
      <c r="R52" s="9"/>
      <c r="S52" s="9"/>
      <c r="T52" s="18" t="s">
        <v>105</v>
      </c>
      <c r="U52" s="9">
        <f>SUM(U50:U51)</f>
        <v>0</v>
      </c>
      <c r="V52" s="9">
        <f>SUM(V50:V51)</f>
        <v>0</v>
      </c>
    </row>
    <row r="53" spans="1:22" ht="15">
      <c r="A53" s="5">
        <v>15</v>
      </c>
      <c r="B53" s="6"/>
      <c r="C53" s="7"/>
      <c r="D53" s="6"/>
      <c r="E53" s="8"/>
      <c r="F53" s="8"/>
      <c r="G53" s="8"/>
      <c r="H53" s="8"/>
      <c r="I53" s="9"/>
      <c r="J53" s="9"/>
      <c r="K53" s="9"/>
      <c r="L53" s="9"/>
      <c r="M53" s="8"/>
      <c r="N53" s="8"/>
      <c r="O53" s="7"/>
      <c r="P53" s="7"/>
      <c r="Q53" s="8"/>
      <c r="R53" s="9"/>
      <c r="S53" s="9"/>
      <c r="T53" s="9"/>
      <c r="U53" s="9"/>
      <c r="V53" s="9"/>
    </row>
    <row r="54" spans="1:22" ht="75">
      <c r="A54" s="5">
        <v>15</v>
      </c>
      <c r="B54" s="6">
        <v>1</v>
      </c>
      <c r="C54" s="7" t="s">
        <v>84</v>
      </c>
      <c r="D54" s="6" t="s">
        <v>0</v>
      </c>
      <c r="E54" s="8">
        <v>2000</v>
      </c>
      <c r="F54" s="8"/>
      <c r="G54" s="8"/>
      <c r="H54" s="8">
        <f t="shared" si="0"/>
        <v>2000</v>
      </c>
      <c r="I54" s="9">
        <v>220</v>
      </c>
      <c r="J54" s="9">
        <v>242.00000000000003</v>
      </c>
      <c r="K54" s="9">
        <f t="shared" si="1"/>
        <v>440000</v>
      </c>
      <c r="L54" s="9">
        <f t="shared" si="2"/>
        <v>484000.00000000006</v>
      </c>
      <c r="M54" s="8" t="s">
        <v>62</v>
      </c>
      <c r="N54" s="8" t="s">
        <v>62</v>
      </c>
      <c r="O54" s="7" t="s">
        <v>66</v>
      </c>
      <c r="P54" s="7" t="s">
        <v>65</v>
      </c>
      <c r="Q54" s="8"/>
      <c r="R54" s="9"/>
      <c r="S54" s="9"/>
      <c r="T54" s="9">
        <f>R54*S54/100+R54</f>
        <v>0</v>
      </c>
      <c r="U54" s="9">
        <f>R54*H54</f>
        <v>0</v>
      </c>
      <c r="V54" s="9">
        <f>T54*H54</f>
        <v>0</v>
      </c>
    </row>
    <row r="55" spans="1:22" ht="75">
      <c r="A55" s="5">
        <v>15</v>
      </c>
      <c r="B55" s="6">
        <v>2</v>
      </c>
      <c r="C55" s="7" t="s">
        <v>85</v>
      </c>
      <c r="D55" s="6" t="s">
        <v>0</v>
      </c>
      <c r="E55" s="8">
        <v>1000</v>
      </c>
      <c r="F55" s="8"/>
      <c r="G55" s="8"/>
      <c r="H55" s="8">
        <f t="shared" si="0"/>
        <v>1000</v>
      </c>
      <c r="I55" s="9">
        <v>175</v>
      </c>
      <c r="J55" s="9">
        <v>192.50000000000003</v>
      </c>
      <c r="K55" s="9">
        <f t="shared" si="1"/>
        <v>175000</v>
      </c>
      <c r="L55" s="9">
        <f t="shared" si="2"/>
        <v>192500.00000000003</v>
      </c>
      <c r="M55" s="8" t="s">
        <v>62</v>
      </c>
      <c r="N55" s="8" t="s">
        <v>62</v>
      </c>
      <c r="O55" s="7" t="s">
        <v>66</v>
      </c>
      <c r="P55" s="7" t="s">
        <v>65</v>
      </c>
      <c r="Q55" s="8"/>
      <c r="R55" s="9"/>
      <c r="S55" s="9"/>
      <c r="T55" s="9">
        <f>R55*S55/100+R55</f>
        <v>0</v>
      </c>
      <c r="U55" s="9">
        <f>R55*H55</f>
        <v>0</v>
      </c>
      <c r="V55" s="9">
        <f>T55*H55</f>
        <v>0</v>
      </c>
    </row>
    <row r="56" spans="1:22" ht="30">
      <c r="A56" s="5">
        <v>15</v>
      </c>
      <c r="B56" s="6"/>
      <c r="C56" s="7"/>
      <c r="D56" s="6"/>
      <c r="E56" s="8"/>
      <c r="F56" s="8"/>
      <c r="G56" s="8"/>
      <c r="H56" s="8"/>
      <c r="I56" s="9"/>
      <c r="J56" s="9"/>
      <c r="K56" s="9">
        <f>SUM(K54:K55)</f>
        <v>615000</v>
      </c>
      <c r="L56" s="9">
        <f>SUM(L54:L55)</f>
        <v>676500.0000000001</v>
      </c>
      <c r="M56" s="8"/>
      <c r="N56" s="8"/>
      <c r="O56" s="7"/>
      <c r="P56" s="7"/>
      <c r="Q56" s="8"/>
      <c r="R56" s="9"/>
      <c r="S56" s="9"/>
      <c r="T56" s="18" t="s">
        <v>106</v>
      </c>
      <c r="U56" s="9">
        <f>SUM(U54:U55)</f>
        <v>0</v>
      </c>
      <c r="V56" s="9">
        <f>SUM(V54:V55)</f>
        <v>0</v>
      </c>
    </row>
    <row r="57" spans="1:22" ht="75">
      <c r="A57" s="5">
        <v>16</v>
      </c>
      <c r="B57" s="6"/>
      <c r="C57" s="7" t="s">
        <v>9</v>
      </c>
      <c r="D57" s="6" t="s">
        <v>0</v>
      </c>
      <c r="E57" s="8">
        <v>10</v>
      </c>
      <c r="F57" s="8"/>
      <c r="G57" s="8"/>
      <c r="H57" s="8">
        <f t="shared" si="0"/>
        <v>10</v>
      </c>
      <c r="I57" s="9">
        <v>1150</v>
      </c>
      <c r="J57" s="9">
        <v>1265</v>
      </c>
      <c r="K57" s="9">
        <f t="shared" si="1"/>
        <v>11500</v>
      </c>
      <c r="L57" s="9">
        <f t="shared" si="2"/>
        <v>12650</v>
      </c>
      <c r="M57" s="11" t="s">
        <v>62</v>
      </c>
      <c r="N57" s="11" t="s">
        <v>62</v>
      </c>
      <c r="O57" s="7" t="s">
        <v>66</v>
      </c>
      <c r="P57" s="11" t="s">
        <v>65</v>
      </c>
      <c r="Q57" s="8"/>
      <c r="R57" s="9"/>
      <c r="S57" s="9"/>
      <c r="T57" s="9">
        <f aca="true" t="shared" si="3" ref="T57:T101">R57*S57/100+R57</f>
        <v>0</v>
      </c>
      <c r="U57" s="9">
        <f aca="true" t="shared" si="4" ref="U57:U101">R57*H57</f>
        <v>0</v>
      </c>
      <c r="V57" s="9">
        <f aca="true" t="shared" si="5" ref="V57:V101">T57*H57</f>
        <v>0</v>
      </c>
    </row>
    <row r="58" spans="1:22" ht="75">
      <c r="A58" s="5">
        <v>17</v>
      </c>
      <c r="B58" s="6"/>
      <c r="C58" s="7" t="s">
        <v>86</v>
      </c>
      <c r="D58" s="6" t="s">
        <v>0</v>
      </c>
      <c r="E58" s="8">
        <v>10</v>
      </c>
      <c r="F58" s="8"/>
      <c r="G58" s="8"/>
      <c r="H58" s="8">
        <f t="shared" si="0"/>
        <v>10</v>
      </c>
      <c r="I58" s="9">
        <v>1150</v>
      </c>
      <c r="J58" s="9">
        <v>1265</v>
      </c>
      <c r="K58" s="9">
        <f t="shared" si="1"/>
        <v>11500</v>
      </c>
      <c r="L58" s="9">
        <f t="shared" si="2"/>
        <v>12650</v>
      </c>
      <c r="M58" s="11" t="s">
        <v>62</v>
      </c>
      <c r="N58" s="11" t="s">
        <v>62</v>
      </c>
      <c r="O58" s="7" t="s">
        <v>66</v>
      </c>
      <c r="P58" s="11" t="s">
        <v>65</v>
      </c>
      <c r="Q58" s="8"/>
      <c r="R58" s="9"/>
      <c r="S58" s="9"/>
      <c r="T58" s="9">
        <f t="shared" si="3"/>
        <v>0</v>
      </c>
      <c r="U58" s="9">
        <f t="shared" si="4"/>
        <v>0</v>
      </c>
      <c r="V58" s="9">
        <f t="shared" si="5"/>
        <v>0</v>
      </c>
    </row>
    <row r="59" spans="1:22" ht="75">
      <c r="A59" s="5">
        <v>18</v>
      </c>
      <c r="B59" s="6"/>
      <c r="C59" s="7" t="s">
        <v>87</v>
      </c>
      <c r="D59" s="6" t="s">
        <v>0</v>
      </c>
      <c r="E59" s="8">
        <v>10</v>
      </c>
      <c r="F59" s="8"/>
      <c r="G59" s="8"/>
      <c r="H59" s="8">
        <f t="shared" si="0"/>
        <v>10</v>
      </c>
      <c r="I59" s="9">
        <v>1150</v>
      </c>
      <c r="J59" s="9">
        <v>1265</v>
      </c>
      <c r="K59" s="9">
        <f t="shared" si="1"/>
        <v>11500</v>
      </c>
      <c r="L59" s="9">
        <f t="shared" si="2"/>
        <v>12650</v>
      </c>
      <c r="M59" s="11" t="s">
        <v>62</v>
      </c>
      <c r="N59" s="11" t="s">
        <v>62</v>
      </c>
      <c r="O59" s="7" t="s">
        <v>66</v>
      </c>
      <c r="P59" s="11" t="s">
        <v>65</v>
      </c>
      <c r="Q59" s="8"/>
      <c r="R59" s="9"/>
      <c r="S59" s="9"/>
      <c r="T59" s="9">
        <f t="shared" si="3"/>
        <v>0</v>
      </c>
      <c r="U59" s="9">
        <f t="shared" si="4"/>
        <v>0</v>
      </c>
      <c r="V59" s="9">
        <f t="shared" si="5"/>
        <v>0</v>
      </c>
    </row>
    <row r="60" spans="1:22" ht="120">
      <c r="A60" s="5">
        <v>19</v>
      </c>
      <c r="B60" s="6"/>
      <c r="C60" s="7" t="s">
        <v>10</v>
      </c>
      <c r="D60" s="6" t="s">
        <v>11</v>
      </c>
      <c r="E60" s="8">
        <v>20</v>
      </c>
      <c r="F60" s="8"/>
      <c r="G60" s="8"/>
      <c r="H60" s="8">
        <f aca="true" t="shared" si="6" ref="H60:H101">E60+F60+G60</f>
        <v>20</v>
      </c>
      <c r="I60" s="9">
        <v>3980</v>
      </c>
      <c r="J60" s="9">
        <v>4378</v>
      </c>
      <c r="K60" s="9">
        <f aca="true" t="shared" si="7" ref="K60:K101">H60*I60</f>
        <v>79600</v>
      </c>
      <c r="L60" s="9">
        <f aca="true" t="shared" si="8" ref="L60:L101">H60*J60</f>
        <v>87560</v>
      </c>
      <c r="M60" s="11" t="s">
        <v>62</v>
      </c>
      <c r="N60" s="11" t="s">
        <v>62</v>
      </c>
      <c r="O60" s="7" t="s">
        <v>66</v>
      </c>
      <c r="P60" s="7" t="s">
        <v>64</v>
      </c>
      <c r="Q60" s="8"/>
      <c r="R60" s="9"/>
      <c r="S60" s="9"/>
      <c r="T60" s="9">
        <f t="shared" si="3"/>
        <v>0</v>
      </c>
      <c r="U60" s="9">
        <f t="shared" si="4"/>
        <v>0</v>
      </c>
      <c r="V60" s="9">
        <f t="shared" si="5"/>
        <v>0</v>
      </c>
    </row>
    <row r="61" spans="1:22" ht="120">
      <c r="A61" s="5">
        <v>20</v>
      </c>
      <c r="B61" s="6"/>
      <c r="C61" s="7" t="s">
        <v>12</v>
      </c>
      <c r="D61" s="6" t="s">
        <v>11</v>
      </c>
      <c r="E61" s="8">
        <v>60</v>
      </c>
      <c r="F61" s="8"/>
      <c r="G61" s="8"/>
      <c r="H61" s="8">
        <f t="shared" si="6"/>
        <v>60</v>
      </c>
      <c r="I61" s="9">
        <v>3980</v>
      </c>
      <c r="J61" s="9">
        <v>4378</v>
      </c>
      <c r="K61" s="9">
        <f t="shared" si="7"/>
        <v>238800</v>
      </c>
      <c r="L61" s="9">
        <f t="shared" si="8"/>
        <v>262680</v>
      </c>
      <c r="M61" s="11" t="s">
        <v>62</v>
      </c>
      <c r="N61" s="11" t="s">
        <v>62</v>
      </c>
      <c r="O61" s="7" t="s">
        <v>66</v>
      </c>
      <c r="P61" s="7" t="s">
        <v>64</v>
      </c>
      <c r="Q61" s="8"/>
      <c r="R61" s="9"/>
      <c r="S61" s="9"/>
      <c r="T61" s="9">
        <f t="shared" si="3"/>
        <v>0</v>
      </c>
      <c r="U61" s="9">
        <f t="shared" si="4"/>
        <v>0</v>
      </c>
      <c r="V61" s="9">
        <f t="shared" si="5"/>
        <v>0</v>
      </c>
    </row>
    <row r="62" spans="1:22" ht="75">
      <c r="A62" s="5">
        <v>21</v>
      </c>
      <c r="B62" s="6"/>
      <c r="C62" s="7" t="s">
        <v>13</v>
      </c>
      <c r="D62" s="6" t="s">
        <v>0</v>
      </c>
      <c r="E62" s="8">
        <v>2</v>
      </c>
      <c r="F62" s="8"/>
      <c r="G62" s="8"/>
      <c r="H62" s="8">
        <f t="shared" si="6"/>
        <v>2</v>
      </c>
      <c r="I62" s="9">
        <v>125000</v>
      </c>
      <c r="J62" s="9">
        <v>150000</v>
      </c>
      <c r="K62" s="9">
        <f t="shared" si="7"/>
        <v>250000</v>
      </c>
      <c r="L62" s="9">
        <f t="shared" si="8"/>
        <v>300000</v>
      </c>
      <c r="M62" s="11" t="s">
        <v>62</v>
      </c>
      <c r="N62" s="11" t="s">
        <v>62</v>
      </c>
      <c r="O62" s="7" t="s">
        <v>66</v>
      </c>
      <c r="P62" s="7" t="s">
        <v>64</v>
      </c>
      <c r="Q62" s="8"/>
      <c r="R62" s="9"/>
      <c r="S62" s="9"/>
      <c r="T62" s="9">
        <f t="shared" si="3"/>
        <v>0</v>
      </c>
      <c r="U62" s="9">
        <f t="shared" si="4"/>
        <v>0</v>
      </c>
      <c r="V62" s="9">
        <f t="shared" si="5"/>
        <v>0</v>
      </c>
    </row>
    <row r="63" spans="1:22" ht="75">
      <c r="A63" s="5">
        <v>22</v>
      </c>
      <c r="B63" s="6"/>
      <c r="C63" s="7" t="s">
        <v>14</v>
      </c>
      <c r="D63" s="6" t="s">
        <v>0</v>
      </c>
      <c r="E63" s="8">
        <v>2</v>
      </c>
      <c r="F63" s="8"/>
      <c r="G63" s="8"/>
      <c r="H63" s="8">
        <f t="shared" si="6"/>
        <v>2</v>
      </c>
      <c r="I63" s="9">
        <v>125000</v>
      </c>
      <c r="J63" s="9">
        <v>150000</v>
      </c>
      <c r="K63" s="9">
        <f t="shared" si="7"/>
        <v>250000</v>
      </c>
      <c r="L63" s="9">
        <f t="shared" si="8"/>
        <v>300000</v>
      </c>
      <c r="M63" s="11" t="s">
        <v>62</v>
      </c>
      <c r="N63" s="11" t="s">
        <v>62</v>
      </c>
      <c r="O63" s="7" t="s">
        <v>66</v>
      </c>
      <c r="P63" s="7" t="s">
        <v>64</v>
      </c>
      <c r="Q63" s="8"/>
      <c r="R63" s="9"/>
      <c r="S63" s="9"/>
      <c r="T63" s="9">
        <f t="shared" si="3"/>
        <v>0</v>
      </c>
      <c r="U63" s="9">
        <f t="shared" si="4"/>
        <v>0</v>
      </c>
      <c r="V63" s="9">
        <f t="shared" si="5"/>
        <v>0</v>
      </c>
    </row>
    <row r="64" spans="1:22" ht="240">
      <c r="A64" s="5">
        <v>23</v>
      </c>
      <c r="B64" s="6"/>
      <c r="C64" s="7" t="s">
        <v>15</v>
      </c>
      <c r="D64" s="6" t="s">
        <v>11</v>
      </c>
      <c r="E64" s="8">
        <v>20</v>
      </c>
      <c r="F64" s="8"/>
      <c r="G64" s="8"/>
      <c r="H64" s="8">
        <f t="shared" si="6"/>
        <v>20</v>
      </c>
      <c r="I64" s="9">
        <v>8650</v>
      </c>
      <c r="J64" s="9">
        <v>10380</v>
      </c>
      <c r="K64" s="9">
        <f t="shared" si="7"/>
        <v>173000</v>
      </c>
      <c r="L64" s="9">
        <f t="shared" si="8"/>
        <v>207600</v>
      </c>
      <c r="M64" s="11" t="s">
        <v>62</v>
      </c>
      <c r="N64" s="11" t="s">
        <v>62</v>
      </c>
      <c r="O64" s="7" t="s">
        <v>66</v>
      </c>
      <c r="P64" s="7" t="s">
        <v>64</v>
      </c>
      <c r="Q64" s="8"/>
      <c r="R64" s="9"/>
      <c r="S64" s="9"/>
      <c r="T64" s="9">
        <f t="shared" si="3"/>
        <v>0</v>
      </c>
      <c r="U64" s="9">
        <f t="shared" si="4"/>
        <v>0</v>
      </c>
      <c r="V64" s="9">
        <f t="shared" si="5"/>
        <v>0</v>
      </c>
    </row>
    <row r="65" spans="1:22" ht="75">
      <c r="A65" s="5">
        <v>24</v>
      </c>
      <c r="B65" s="6"/>
      <c r="C65" s="7" t="s">
        <v>16</v>
      </c>
      <c r="D65" s="6" t="s">
        <v>0</v>
      </c>
      <c r="E65" s="8">
        <v>36</v>
      </c>
      <c r="F65" s="8">
        <v>6</v>
      </c>
      <c r="G65" s="8"/>
      <c r="H65" s="8">
        <f t="shared" si="6"/>
        <v>42</v>
      </c>
      <c r="I65" s="9">
        <v>7150</v>
      </c>
      <c r="J65" s="9">
        <v>7865.000000000001</v>
      </c>
      <c r="K65" s="9">
        <f t="shared" si="7"/>
        <v>300300</v>
      </c>
      <c r="L65" s="9">
        <f t="shared" si="8"/>
        <v>330330.00000000006</v>
      </c>
      <c r="M65" s="11" t="s">
        <v>62</v>
      </c>
      <c r="N65" s="11" t="s">
        <v>62</v>
      </c>
      <c r="O65" s="7" t="s">
        <v>66</v>
      </c>
      <c r="P65" s="7" t="s">
        <v>64</v>
      </c>
      <c r="Q65" s="8"/>
      <c r="R65" s="9"/>
      <c r="S65" s="9"/>
      <c r="T65" s="9">
        <f t="shared" si="3"/>
        <v>0</v>
      </c>
      <c r="U65" s="9">
        <f t="shared" si="4"/>
        <v>0</v>
      </c>
      <c r="V65" s="9">
        <f t="shared" si="5"/>
        <v>0</v>
      </c>
    </row>
    <row r="66" spans="1:22" ht="75">
      <c r="A66" s="5">
        <v>25</v>
      </c>
      <c r="B66" s="6"/>
      <c r="C66" s="7" t="s">
        <v>17</v>
      </c>
      <c r="D66" s="6" t="s">
        <v>0</v>
      </c>
      <c r="E66" s="8">
        <v>20</v>
      </c>
      <c r="F66" s="8">
        <v>2</v>
      </c>
      <c r="G66" s="8">
        <v>2</v>
      </c>
      <c r="H66" s="8">
        <f t="shared" si="6"/>
        <v>24</v>
      </c>
      <c r="I66" s="9">
        <v>1720</v>
      </c>
      <c r="J66" s="9">
        <v>1892.0000000000002</v>
      </c>
      <c r="K66" s="9">
        <f t="shared" si="7"/>
        <v>41280</v>
      </c>
      <c r="L66" s="9">
        <f t="shared" si="8"/>
        <v>45408.00000000001</v>
      </c>
      <c r="M66" s="11" t="s">
        <v>62</v>
      </c>
      <c r="N66" s="11" t="s">
        <v>62</v>
      </c>
      <c r="O66" s="7" t="s">
        <v>66</v>
      </c>
      <c r="P66" s="7" t="s">
        <v>64</v>
      </c>
      <c r="Q66" s="8"/>
      <c r="R66" s="9"/>
      <c r="S66" s="9"/>
      <c r="T66" s="9">
        <f t="shared" si="3"/>
        <v>0</v>
      </c>
      <c r="U66" s="9">
        <f t="shared" si="4"/>
        <v>0</v>
      </c>
      <c r="V66" s="9">
        <f t="shared" si="5"/>
        <v>0</v>
      </c>
    </row>
    <row r="67" spans="1:22" ht="75">
      <c r="A67" s="5">
        <v>26</v>
      </c>
      <c r="B67" s="6"/>
      <c r="C67" s="7" t="s">
        <v>18</v>
      </c>
      <c r="D67" s="6" t="s">
        <v>0</v>
      </c>
      <c r="E67" s="8">
        <v>50</v>
      </c>
      <c r="F67" s="8"/>
      <c r="G67" s="8"/>
      <c r="H67" s="8">
        <f t="shared" si="6"/>
        <v>50</v>
      </c>
      <c r="I67" s="9">
        <v>1720</v>
      </c>
      <c r="J67" s="9">
        <v>1892.0000000000002</v>
      </c>
      <c r="K67" s="9">
        <f t="shared" si="7"/>
        <v>86000</v>
      </c>
      <c r="L67" s="9">
        <f t="shared" si="8"/>
        <v>94600.00000000001</v>
      </c>
      <c r="M67" s="11" t="s">
        <v>62</v>
      </c>
      <c r="N67" s="11" t="s">
        <v>62</v>
      </c>
      <c r="O67" s="7" t="s">
        <v>66</v>
      </c>
      <c r="P67" s="7" t="s">
        <v>64</v>
      </c>
      <c r="Q67" s="8"/>
      <c r="R67" s="9"/>
      <c r="S67" s="9"/>
      <c r="T67" s="9">
        <f t="shared" si="3"/>
        <v>0</v>
      </c>
      <c r="U67" s="9">
        <f t="shared" si="4"/>
        <v>0</v>
      </c>
      <c r="V67" s="9">
        <f t="shared" si="5"/>
        <v>0</v>
      </c>
    </row>
    <row r="68" spans="1:22" ht="75">
      <c r="A68" s="5">
        <v>27</v>
      </c>
      <c r="B68" s="6"/>
      <c r="C68" s="7" t="s">
        <v>88</v>
      </c>
      <c r="D68" s="6" t="s">
        <v>0</v>
      </c>
      <c r="E68" s="8">
        <v>10</v>
      </c>
      <c r="F68" s="8"/>
      <c r="G68" s="8">
        <v>5</v>
      </c>
      <c r="H68" s="8">
        <f t="shared" si="6"/>
        <v>15</v>
      </c>
      <c r="I68" s="9">
        <v>1720</v>
      </c>
      <c r="J68" s="9">
        <v>1892.0000000000002</v>
      </c>
      <c r="K68" s="9">
        <f t="shared" si="7"/>
        <v>25800</v>
      </c>
      <c r="L68" s="9">
        <f t="shared" si="8"/>
        <v>28380.000000000004</v>
      </c>
      <c r="M68" s="11" t="s">
        <v>62</v>
      </c>
      <c r="N68" s="11" t="s">
        <v>62</v>
      </c>
      <c r="O68" s="7" t="s">
        <v>66</v>
      </c>
      <c r="P68" s="7" t="s">
        <v>64</v>
      </c>
      <c r="Q68" s="8"/>
      <c r="R68" s="9"/>
      <c r="S68" s="9"/>
      <c r="T68" s="9">
        <f t="shared" si="3"/>
        <v>0</v>
      </c>
      <c r="U68" s="9">
        <f t="shared" si="4"/>
        <v>0</v>
      </c>
      <c r="V68" s="9">
        <f t="shared" si="5"/>
        <v>0</v>
      </c>
    </row>
    <row r="69" spans="1:22" ht="75">
      <c r="A69" s="5">
        <v>28</v>
      </c>
      <c r="B69" s="6"/>
      <c r="C69" s="7" t="s">
        <v>19</v>
      </c>
      <c r="D69" s="6" t="s">
        <v>0</v>
      </c>
      <c r="E69" s="8">
        <v>10</v>
      </c>
      <c r="F69" s="8"/>
      <c r="G69" s="8"/>
      <c r="H69" s="8">
        <f t="shared" si="6"/>
        <v>10</v>
      </c>
      <c r="I69" s="9">
        <v>5280</v>
      </c>
      <c r="J69" s="9">
        <v>5808.000000000001</v>
      </c>
      <c r="K69" s="9">
        <f t="shared" si="7"/>
        <v>52800</v>
      </c>
      <c r="L69" s="9">
        <f t="shared" si="8"/>
        <v>58080.00000000001</v>
      </c>
      <c r="M69" s="11" t="s">
        <v>62</v>
      </c>
      <c r="N69" s="11" t="s">
        <v>62</v>
      </c>
      <c r="O69" s="7" t="s">
        <v>66</v>
      </c>
      <c r="P69" s="7" t="s">
        <v>64</v>
      </c>
      <c r="Q69" s="8"/>
      <c r="R69" s="9"/>
      <c r="S69" s="9"/>
      <c r="T69" s="9">
        <f t="shared" si="3"/>
        <v>0</v>
      </c>
      <c r="U69" s="9">
        <f t="shared" si="4"/>
        <v>0</v>
      </c>
      <c r="V69" s="9">
        <f t="shared" si="5"/>
        <v>0</v>
      </c>
    </row>
    <row r="70" spans="1:22" ht="75">
      <c r="A70" s="5">
        <v>29</v>
      </c>
      <c r="B70" s="6"/>
      <c r="C70" s="7" t="s">
        <v>20</v>
      </c>
      <c r="D70" s="6" t="s">
        <v>0</v>
      </c>
      <c r="E70" s="8">
        <v>10</v>
      </c>
      <c r="F70" s="8"/>
      <c r="G70" s="8"/>
      <c r="H70" s="8">
        <f t="shared" si="6"/>
        <v>10</v>
      </c>
      <c r="I70" s="9">
        <v>5280</v>
      </c>
      <c r="J70" s="9">
        <v>5808.000000000001</v>
      </c>
      <c r="K70" s="9">
        <f t="shared" si="7"/>
        <v>52800</v>
      </c>
      <c r="L70" s="9">
        <f t="shared" si="8"/>
        <v>58080.00000000001</v>
      </c>
      <c r="M70" s="11" t="s">
        <v>62</v>
      </c>
      <c r="N70" s="11" t="s">
        <v>62</v>
      </c>
      <c r="O70" s="7" t="s">
        <v>66</v>
      </c>
      <c r="P70" s="7" t="s">
        <v>64</v>
      </c>
      <c r="Q70" s="8"/>
      <c r="R70" s="9"/>
      <c r="S70" s="9"/>
      <c r="T70" s="9">
        <f t="shared" si="3"/>
        <v>0</v>
      </c>
      <c r="U70" s="9">
        <f t="shared" si="4"/>
        <v>0</v>
      </c>
      <c r="V70" s="9">
        <f t="shared" si="5"/>
        <v>0</v>
      </c>
    </row>
    <row r="71" spans="1:22" ht="75">
      <c r="A71" s="5">
        <v>30</v>
      </c>
      <c r="B71" s="6"/>
      <c r="C71" s="7" t="s">
        <v>21</v>
      </c>
      <c r="D71" s="6" t="s">
        <v>0</v>
      </c>
      <c r="E71" s="8">
        <v>10</v>
      </c>
      <c r="F71" s="8"/>
      <c r="G71" s="8"/>
      <c r="H71" s="8">
        <f t="shared" si="6"/>
        <v>10</v>
      </c>
      <c r="I71" s="9">
        <v>5280</v>
      </c>
      <c r="J71" s="9">
        <v>5808.000000000001</v>
      </c>
      <c r="K71" s="9">
        <f t="shared" si="7"/>
        <v>52800</v>
      </c>
      <c r="L71" s="9">
        <f t="shared" si="8"/>
        <v>58080.00000000001</v>
      </c>
      <c r="M71" s="11" t="s">
        <v>62</v>
      </c>
      <c r="N71" s="11" t="s">
        <v>62</v>
      </c>
      <c r="O71" s="7" t="s">
        <v>66</v>
      </c>
      <c r="P71" s="7" t="s">
        <v>64</v>
      </c>
      <c r="Q71" s="8"/>
      <c r="R71" s="9"/>
      <c r="S71" s="9"/>
      <c r="T71" s="9">
        <f t="shared" si="3"/>
        <v>0</v>
      </c>
      <c r="U71" s="9">
        <f t="shared" si="4"/>
        <v>0</v>
      </c>
      <c r="V71" s="9">
        <f t="shared" si="5"/>
        <v>0</v>
      </c>
    </row>
    <row r="72" spans="1:22" ht="105">
      <c r="A72" s="5">
        <v>31</v>
      </c>
      <c r="B72" s="6"/>
      <c r="C72" s="7" t="s">
        <v>22</v>
      </c>
      <c r="D72" s="6" t="s">
        <v>0</v>
      </c>
      <c r="E72" s="8">
        <v>5</v>
      </c>
      <c r="F72" s="8"/>
      <c r="G72" s="8"/>
      <c r="H72" s="8">
        <f t="shared" si="6"/>
        <v>5</v>
      </c>
      <c r="I72" s="9">
        <v>19800</v>
      </c>
      <c r="J72" s="9">
        <v>23760</v>
      </c>
      <c r="K72" s="9">
        <f t="shared" si="7"/>
        <v>99000</v>
      </c>
      <c r="L72" s="9">
        <f t="shared" si="8"/>
        <v>118800</v>
      </c>
      <c r="M72" s="11" t="s">
        <v>62</v>
      </c>
      <c r="N72" s="11" t="s">
        <v>62</v>
      </c>
      <c r="O72" s="7" t="s">
        <v>66</v>
      </c>
      <c r="P72" s="7" t="s">
        <v>64</v>
      </c>
      <c r="Q72" s="8"/>
      <c r="R72" s="9"/>
      <c r="S72" s="9"/>
      <c r="T72" s="9">
        <f t="shared" si="3"/>
        <v>0</v>
      </c>
      <c r="U72" s="9">
        <f t="shared" si="4"/>
        <v>0</v>
      </c>
      <c r="V72" s="9">
        <f t="shared" si="5"/>
        <v>0</v>
      </c>
    </row>
    <row r="73" spans="1:22" s="24" customFormat="1" ht="75">
      <c r="A73" s="19">
        <v>32</v>
      </c>
      <c r="B73" s="20"/>
      <c r="C73" s="26" t="s">
        <v>114</v>
      </c>
      <c r="D73" s="20" t="s">
        <v>0</v>
      </c>
      <c r="E73" s="21">
        <v>7</v>
      </c>
      <c r="F73" s="21"/>
      <c r="G73" s="21"/>
      <c r="H73" s="21">
        <f t="shared" si="6"/>
        <v>7</v>
      </c>
      <c r="I73" s="22">
        <v>176000</v>
      </c>
      <c r="J73" s="22">
        <v>211200</v>
      </c>
      <c r="K73" s="22">
        <f t="shared" si="7"/>
        <v>1232000</v>
      </c>
      <c r="L73" s="22">
        <f t="shared" si="8"/>
        <v>1478400</v>
      </c>
      <c r="M73" s="11" t="s">
        <v>62</v>
      </c>
      <c r="N73" s="11" t="s">
        <v>62</v>
      </c>
      <c r="O73" s="23" t="s">
        <v>66</v>
      </c>
      <c r="P73" s="23" t="s">
        <v>64</v>
      </c>
      <c r="Q73" s="21"/>
      <c r="R73" s="22"/>
      <c r="S73" s="22"/>
      <c r="T73" s="22">
        <f t="shared" si="3"/>
        <v>0</v>
      </c>
      <c r="U73" s="22">
        <f t="shared" si="4"/>
        <v>0</v>
      </c>
      <c r="V73" s="22">
        <f t="shared" si="5"/>
        <v>0</v>
      </c>
    </row>
    <row r="74" spans="1:22" ht="75">
      <c r="A74" s="5">
        <v>33</v>
      </c>
      <c r="B74" s="6"/>
      <c r="C74" s="7" t="s">
        <v>23</v>
      </c>
      <c r="D74" s="6" t="s">
        <v>0</v>
      </c>
      <c r="E74" s="8">
        <v>5</v>
      </c>
      <c r="F74" s="8"/>
      <c r="G74" s="8"/>
      <c r="H74" s="8">
        <f t="shared" si="6"/>
        <v>5</v>
      </c>
      <c r="I74" s="9">
        <v>11990</v>
      </c>
      <c r="J74" s="9">
        <v>14388</v>
      </c>
      <c r="K74" s="9">
        <f t="shared" si="7"/>
        <v>59950</v>
      </c>
      <c r="L74" s="9">
        <f t="shared" si="8"/>
        <v>71940</v>
      </c>
      <c r="M74" s="11" t="s">
        <v>62</v>
      </c>
      <c r="N74" s="11" t="s">
        <v>62</v>
      </c>
      <c r="O74" s="7" t="s">
        <v>66</v>
      </c>
      <c r="P74" s="7" t="s">
        <v>64</v>
      </c>
      <c r="Q74" s="8"/>
      <c r="R74" s="9"/>
      <c r="S74" s="9"/>
      <c r="T74" s="9">
        <f t="shared" si="3"/>
        <v>0</v>
      </c>
      <c r="U74" s="9">
        <f t="shared" si="4"/>
        <v>0</v>
      </c>
      <c r="V74" s="9">
        <f t="shared" si="5"/>
        <v>0</v>
      </c>
    </row>
    <row r="75" spans="1:22" ht="75">
      <c r="A75" s="5">
        <v>34</v>
      </c>
      <c r="B75" s="6"/>
      <c r="C75" s="7" t="s">
        <v>24</v>
      </c>
      <c r="D75" s="6" t="s">
        <v>25</v>
      </c>
      <c r="E75" s="8">
        <v>2</v>
      </c>
      <c r="F75" s="8"/>
      <c r="G75" s="8"/>
      <c r="H75" s="8">
        <f t="shared" si="6"/>
        <v>2</v>
      </c>
      <c r="I75" s="9">
        <v>19800</v>
      </c>
      <c r="J75" s="9">
        <v>23760</v>
      </c>
      <c r="K75" s="9">
        <f t="shared" si="7"/>
        <v>39600</v>
      </c>
      <c r="L75" s="9">
        <f t="shared" si="8"/>
        <v>47520</v>
      </c>
      <c r="M75" s="11" t="s">
        <v>62</v>
      </c>
      <c r="N75" s="11" t="s">
        <v>62</v>
      </c>
      <c r="O75" s="7" t="s">
        <v>66</v>
      </c>
      <c r="P75" s="7" t="s">
        <v>64</v>
      </c>
      <c r="Q75" s="8"/>
      <c r="R75" s="9"/>
      <c r="S75" s="9"/>
      <c r="T75" s="9">
        <f t="shared" si="3"/>
        <v>0</v>
      </c>
      <c r="U75" s="9">
        <f t="shared" si="4"/>
        <v>0</v>
      </c>
      <c r="V75" s="9">
        <f t="shared" si="5"/>
        <v>0</v>
      </c>
    </row>
    <row r="76" spans="1:22" ht="90">
      <c r="A76" s="5">
        <v>35</v>
      </c>
      <c r="B76" s="6"/>
      <c r="C76" s="25" t="s">
        <v>110</v>
      </c>
      <c r="D76" s="6" t="s">
        <v>0</v>
      </c>
      <c r="E76" s="8">
        <v>20</v>
      </c>
      <c r="F76" s="8"/>
      <c r="G76" s="8"/>
      <c r="H76" s="8">
        <f t="shared" si="6"/>
        <v>20</v>
      </c>
      <c r="I76" s="9">
        <v>17200</v>
      </c>
      <c r="J76" s="9">
        <v>18920</v>
      </c>
      <c r="K76" s="9">
        <f t="shared" si="7"/>
        <v>344000</v>
      </c>
      <c r="L76" s="9">
        <f t="shared" si="8"/>
        <v>378400</v>
      </c>
      <c r="M76" s="11" t="s">
        <v>62</v>
      </c>
      <c r="N76" s="11" t="s">
        <v>62</v>
      </c>
      <c r="O76" s="7" t="s">
        <v>66</v>
      </c>
      <c r="P76" s="7" t="s">
        <v>64</v>
      </c>
      <c r="Q76" s="8"/>
      <c r="R76" s="9"/>
      <c r="S76" s="9"/>
      <c r="T76" s="9">
        <f t="shared" si="3"/>
        <v>0</v>
      </c>
      <c r="U76" s="9">
        <f t="shared" si="4"/>
        <v>0</v>
      </c>
      <c r="V76" s="9">
        <f t="shared" si="5"/>
        <v>0</v>
      </c>
    </row>
    <row r="77" spans="1:22" ht="90">
      <c r="A77" s="5">
        <v>36</v>
      </c>
      <c r="B77" s="6"/>
      <c r="C77" s="25" t="s">
        <v>111</v>
      </c>
      <c r="D77" s="6" t="s">
        <v>0</v>
      </c>
      <c r="E77" s="8">
        <v>15</v>
      </c>
      <c r="F77" s="8"/>
      <c r="G77" s="8"/>
      <c r="H77" s="8">
        <f t="shared" si="6"/>
        <v>15</v>
      </c>
      <c r="I77" s="9">
        <v>17200</v>
      </c>
      <c r="J77" s="9">
        <v>18920</v>
      </c>
      <c r="K77" s="9">
        <f t="shared" si="7"/>
        <v>258000</v>
      </c>
      <c r="L77" s="9">
        <f t="shared" si="8"/>
        <v>283800</v>
      </c>
      <c r="M77" s="11" t="s">
        <v>62</v>
      </c>
      <c r="N77" s="11" t="s">
        <v>62</v>
      </c>
      <c r="O77" s="7" t="s">
        <v>66</v>
      </c>
      <c r="P77" s="7" t="s">
        <v>64</v>
      </c>
      <c r="Q77" s="8"/>
      <c r="R77" s="9"/>
      <c r="S77" s="9"/>
      <c r="T77" s="9">
        <f t="shared" si="3"/>
        <v>0</v>
      </c>
      <c r="U77" s="9">
        <f t="shared" si="4"/>
        <v>0</v>
      </c>
      <c r="V77" s="9">
        <f t="shared" si="5"/>
        <v>0</v>
      </c>
    </row>
    <row r="78" spans="1:22" ht="90">
      <c r="A78" s="5">
        <v>37</v>
      </c>
      <c r="B78" s="6"/>
      <c r="C78" s="25" t="s">
        <v>112</v>
      </c>
      <c r="D78" s="6" t="s">
        <v>0</v>
      </c>
      <c r="E78" s="8">
        <v>15</v>
      </c>
      <c r="F78" s="8"/>
      <c r="G78" s="8"/>
      <c r="H78" s="8">
        <f t="shared" si="6"/>
        <v>15</v>
      </c>
      <c r="I78" s="9">
        <v>17200</v>
      </c>
      <c r="J78" s="9">
        <v>18920</v>
      </c>
      <c r="K78" s="9">
        <f t="shared" si="7"/>
        <v>258000</v>
      </c>
      <c r="L78" s="9">
        <f t="shared" si="8"/>
        <v>283800</v>
      </c>
      <c r="M78" s="11" t="s">
        <v>62</v>
      </c>
      <c r="N78" s="11" t="s">
        <v>62</v>
      </c>
      <c r="O78" s="7" t="s">
        <v>66</v>
      </c>
      <c r="P78" s="7" t="s">
        <v>64</v>
      </c>
      <c r="Q78" s="8"/>
      <c r="R78" s="9"/>
      <c r="S78" s="9"/>
      <c r="T78" s="9">
        <f t="shared" si="3"/>
        <v>0</v>
      </c>
      <c r="U78" s="9">
        <f t="shared" si="4"/>
        <v>0</v>
      </c>
      <c r="V78" s="9">
        <f t="shared" si="5"/>
        <v>0</v>
      </c>
    </row>
    <row r="79" spans="1:22" ht="90">
      <c r="A79" s="5">
        <v>38</v>
      </c>
      <c r="B79" s="6"/>
      <c r="C79" s="25" t="s">
        <v>113</v>
      </c>
      <c r="D79" s="6" t="s">
        <v>0</v>
      </c>
      <c r="E79" s="8">
        <v>10</v>
      </c>
      <c r="F79" s="8"/>
      <c r="G79" s="8"/>
      <c r="H79" s="8">
        <f t="shared" si="6"/>
        <v>10</v>
      </c>
      <c r="I79" s="9">
        <v>17200</v>
      </c>
      <c r="J79" s="9">
        <v>18920</v>
      </c>
      <c r="K79" s="9">
        <f t="shared" si="7"/>
        <v>172000</v>
      </c>
      <c r="L79" s="9">
        <f t="shared" si="8"/>
        <v>189200</v>
      </c>
      <c r="M79" s="11" t="s">
        <v>62</v>
      </c>
      <c r="N79" s="11" t="s">
        <v>62</v>
      </c>
      <c r="O79" s="7" t="s">
        <v>66</v>
      </c>
      <c r="P79" s="7" t="s">
        <v>64</v>
      </c>
      <c r="Q79" s="8"/>
      <c r="R79" s="9"/>
      <c r="S79" s="9"/>
      <c r="T79" s="9">
        <f t="shared" si="3"/>
        <v>0</v>
      </c>
      <c r="U79" s="9">
        <f t="shared" si="4"/>
        <v>0</v>
      </c>
      <c r="V79" s="9">
        <f t="shared" si="5"/>
        <v>0</v>
      </c>
    </row>
    <row r="80" spans="1:22" ht="150">
      <c r="A80" s="5">
        <v>39</v>
      </c>
      <c r="B80" s="6"/>
      <c r="C80" s="25" t="s">
        <v>115</v>
      </c>
      <c r="D80" s="6" t="s">
        <v>26</v>
      </c>
      <c r="E80" s="8">
        <v>10</v>
      </c>
      <c r="F80" s="8"/>
      <c r="G80" s="8"/>
      <c r="H80" s="8">
        <f t="shared" si="6"/>
        <v>10</v>
      </c>
      <c r="I80" s="9">
        <v>19790</v>
      </c>
      <c r="J80" s="9">
        <v>21769</v>
      </c>
      <c r="K80" s="9">
        <f t="shared" si="7"/>
        <v>197900</v>
      </c>
      <c r="L80" s="9">
        <f t="shared" si="8"/>
        <v>217690</v>
      </c>
      <c r="M80" s="11" t="s">
        <v>62</v>
      </c>
      <c r="N80" s="11" t="s">
        <v>62</v>
      </c>
      <c r="O80" s="7" t="s">
        <v>66</v>
      </c>
      <c r="P80" s="7" t="s">
        <v>64</v>
      </c>
      <c r="Q80" s="8"/>
      <c r="R80" s="9"/>
      <c r="S80" s="9"/>
      <c r="T80" s="9">
        <f t="shared" si="3"/>
        <v>0</v>
      </c>
      <c r="U80" s="9">
        <f t="shared" si="4"/>
        <v>0</v>
      </c>
      <c r="V80" s="9">
        <f t="shared" si="5"/>
        <v>0</v>
      </c>
    </row>
    <row r="81" spans="1:22" ht="135">
      <c r="A81" s="5">
        <v>40</v>
      </c>
      <c r="B81" s="6"/>
      <c r="C81" s="25" t="s">
        <v>107</v>
      </c>
      <c r="D81" s="6" t="s">
        <v>26</v>
      </c>
      <c r="E81" s="8">
        <v>10</v>
      </c>
      <c r="F81" s="8"/>
      <c r="G81" s="8"/>
      <c r="H81" s="8">
        <f t="shared" si="6"/>
        <v>10</v>
      </c>
      <c r="I81" s="9">
        <v>19790</v>
      </c>
      <c r="J81" s="9">
        <v>21769</v>
      </c>
      <c r="K81" s="9">
        <f t="shared" si="7"/>
        <v>197900</v>
      </c>
      <c r="L81" s="9">
        <f t="shared" si="8"/>
        <v>217690</v>
      </c>
      <c r="M81" s="11" t="s">
        <v>62</v>
      </c>
      <c r="N81" s="11" t="s">
        <v>62</v>
      </c>
      <c r="O81" s="7" t="s">
        <v>66</v>
      </c>
      <c r="P81" s="7" t="s">
        <v>64</v>
      </c>
      <c r="Q81" s="8"/>
      <c r="R81" s="9"/>
      <c r="S81" s="9"/>
      <c r="T81" s="9">
        <f t="shared" si="3"/>
        <v>0</v>
      </c>
      <c r="U81" s="9">
        <f t="shared" si="4"/>
        <v>0</v>
      </c>
      <c r="V81" s="9">
        <f t="shared" si="5"/>
        <v>0</v>
      </c>
    </row>
    <row r="82" spans="1:22" ht="135">
      <c r="A82" s="5">
        <v>41</v>
      </c>
      <c r="B82" s="6"/>
      <c r="C82" s="25" t="s">
        <v>108</v>
      </c>
      <c r="D82" s="6" t="s">
        <v>26</v>
      </c>
      <c r="E82" s="8">
        <v>10</v>
      </c>
      <c r="F82" s="8"/>
      <c r="G82" s="8"/>
      <c r="H82" s="8">
        <f t="shared" si="6"/>
        <v>10</v>
      </c>
      <c r="I82" s="9">
        <v>19790</v>
      </c>
      <c r="J82" s="9">
        <v>21769</v>
      </c>
      <c r="K82" s="9">
        <f t="shared" si="7"/>
        <v>197900</v>
      </c>
      <c r="L82" s="9">
        <f t="shared" si="8"/>
        <v>217690</v>
      </c>
      <c r="M82" s="11" t="s">
        <v>62</v>
      </c>
      <c r="N82" s="11" t="s">
        <v>62</v>
      </c>
      <c r="O82" s="7" t="s">
        <v>66</v>
      </c>
      <c r="P82" s="7" t="s">
        <v>64</v>
      </c>
      <c r="Q82" s="8"/>
      <c r="R82" s="9"/>
      <c r="S82" s="9"/>
      <c r="T82" s="9">
        <f t="shared" si="3"/>
        <v>0</v>
      </c>
      <c r="U82" s="9">
        <f t="shared" si="4"/>
        <v>0</v>
      </c>
      <c r="V82" s="9">
        <f t="shared" si="5"/>
        <v>0</v>
      </c>
    </row>
    <row r="83" spans="1:22" ht="75">
      <c r="A83" s="5">
        <v>42</v>
      </c>
      <c r="B83" s="6"/>
      <c r="C83" s="7" t="s">
        <v>27</v>
      </c>
      <c r="D83" s="6" t="s">
        <v>0</v>
      </c>
      <c r="E83" s="8">
        <v>1</v>
      </c>
      <c r="F83" s="8"/>
      <c r="G83" s="8"/>
      <c r="H83" s="8">
        <f t="shared" si="6"/>
        <v>1</v>
      </c>
      <c r="I83" s="9">
        <v>77512</v>
      </c>
      <c r="J83" s="9">
        <v>85263.20000000001</v>
      </c>
      <c r="K83" s="9">
        <f t="shared" si="7"/>
        <v>77512</v>
      </c>
      <c r="L83" s="9">
        <f t="shared" si="8"/>
        <v>85263.20000000001</v>
      </c>
      <c r="M83" s="11" t="s">
        <v>62</v>
      </c>
      <c r="N83" s="11" t="s">
        <v>62</v>
      </c>
      <c r="O83" s="7" t="s">
        <v>66</v>
      </c>
      <c r="P83" s="7" t="s">
        <v>64</v>
      </c>
      <c r="Q83" s="8"/>
      <c r="R83" s="9"/>
      <c r="S83" s="9"/>
      <c r="T83" s="9">
        <f t="shared" si="3"/>
        <v>0</v>
      </c>
      <c r="U83" s="9">
        <f t="shared" si="4"/>
        <v>0</v>
      </c>
      <c r="V83" s="9">
        <f t="shared" si="5"/>
        <v>0</v>
      </c>
    </row>
    <row r="84" spans="1:22" ht="90">
      <c r="A84" s="5">
        <v>43</v>
      </c>
      <c r="B84" s="6"/>
      <c r="C84" s="7" t="s">
        <v>28</v>
      </c>
      <c r="D84" s="6" t="s">
        <v>0</v>
      </c>
      <c r="E84" s="8"/>
      <c r="F84" s="8">
        <v>2</v>
      </c>
      <c r="G84" s="8"/>
      <c r="H84" s="8">
        <f t="shared" si="6"/>
        <v>2</v>
      </c>
      <c r="I84" s="9">
        <v>8400</v>
      </c>
      <c r="J84" s="9">
        <v>10080</v>
      </c>
      <c r="K84" s="9">
        <f t="shared" si="7"/>
        <v>16800</v>
      </c>
      <c r="L84" s="9">
        <f t="shared" si="8"/>
        <v>20160</v>
      </c>
      <c r="M84" s="11" t="s">
        <v>62</v>
      </c>
      <c r="N84" s="11" t="s">
        <v>62</v>
      </c>
      <c r="O84" s="7" t="s">
        <v>66</v>
      </c>
      <c r="P84" s="7" t="s">
        <v>64</v>
      </c>
      <c r="Q84" s="8"/>
      <c r="R84" s="9"/>
      <c r="S84" s="9"/>
      <c r="T84" s="9">
        <f t="shared" si="3"/>
        <v>0</v>
      </c>
      <c r="U84" s="9">
        <f t="shared" si="4"/>
        <v>0</v>
      </c>
      <c r="V84" s="9">
        <f t="shared" si="5"/>
        <v>0</v>
      </c>
    </row>
    <row r="85" spans="1:22" ht="90">
      <c r="A85" s="5">
        <v>44</v>
      </c>
      <c r="B85" s="6"/>
      <c r="C85" s="7" t="s">
        <v>29</v>
      </c>
      <c r="D85" s="6" t="s">
        <v>0</v>
      </c>
      <c r="E85" s="8"/>
      <c r="F85" s="8">
        <v>2</v>
      </c>
      <c r="G85" s="8"/>
      <c r="H85" s="8">
        <f t="shared" si="6"/>
        <v>2</v>
      </c>
      <c r="I85" s="9">
        <v>8488.3</v>
      </c>
      <c r="J85" s="9">
        <v>10185.96</v>
      </c>
      <c r="K85" s="9">
        <f t="shared" si="7"/>
        <v>16976.6</v>
      </c>
      <c r="L85" s="9">
        <f t="shared" si="8"/>
        <v>20371.92</v>
      </c>
      <c r="M85" s="11" t="s">
        <v>62</v>
      </c>
      <c r="N85" s="11" t="s">
        <v>62</v>
      </c>
      <c r="O85" s="7" t="s">
        <v>66</v>
      </c>
      <c r="P85" s="7" t="s">
        <v>64</v>
      </c>
      <c r="Q85" s="8"/>
      <c r="R85" s="9"/>
      <c r="S85" s="9"/>
      <c r="T85" s="9">
        <f t="shared" si="3"/>
        <v>0</v>
      </c>
      <c r="U85" s="9">
        <f t="shared" si="4"/>
        <v>0</v>
      </c>
      <c r="V85" s="9">
        <f t="shared" si="5"/>
        <v>0</v>
      </c>
    </row>
    <row r="86" spans="1:22" ht="75">
      <c r="A86" s="5">
        <v>45</v>
      </c>
      <c r="B86" s="6"/>
      <c r="C86" s="7" t="s">
        <v>30</v>
      </c>
      <c r="D86" s="6" t="s">
        <v>0</v>
      </c>
      <c r="E86" s="8"/>
      <c r="F86" s="8"/>
      <c r="G86" s="8">
        <v>25</v>
      </c>
      <c r="H86" s="8">
        <f t="shared" si="6"/>
        <v>25</v>
      </c>
      <c r="I86" s="9">
        <v>1093.5</v>
      </c>
      <c r="J86" s="9">
        <v>1312.2</v>
      </c>
      <c r="K86" s="9">
        <f t="shared" si="7"/>
        <v>27337.5</v>
      </c>
      <c r="L86" s="9">
        <f t="shared" si="8"/>
        <v>32805</v>
      </c>
      <c r="M86" s="11" t="s">
        <v>62</v>
      </c>
      <c r="N86" s="11" t="s">
        <v>62</v>
      </c>
      <c r="O86" s="7" t="s">
        <v>66</v>
      </c>
      <c r="P86" s="7" t="s">
        <v>64</v>
      </c>
      <c r="Q86" s="8"/>
      <c r="R86" s="9"/>
      <c r="S86" s="9"/>
      <c r="T86" s="9">
        <f t="shared" si="3"/>
        <v>0</v>
      </c>
      <c r="U86" s="9">
        <f t="shared" si="4"/>
        <v>0</v>
      </c>
      <c r="V86" s="9">
        <f t="shared" si="5"/>
        <v>0</v>
      </c>
    </row>
    <row r="87" spans="1:22" ht="75">
      <c r="A87" s="5">
        <v>46</v>
      </c>
      <c r="B87" s="6"/>
      <c r="C87" s="7" t="s">
        <v>31</v>
      </c>
      <c r="D87" s="6" t="s">
        <v>0</v>
      </c>
      <c r="E87" s="8"/>
      <c r="F87" s="8"/>
      <c r="G87" s="8">
        <v>25</v>
      </c>
      <c r="H87" s="8">
        <f t="shared" si="6"/>
        <v>25</v>
      </c>
      <c r="I87" s="9">
        <v>1093.5</v>
      </c>
      <c r="J87" s="9">
        <v>1312.2</v>
      </c>
      <c r="K87" s="9">
        <f t="shared" si="7"/>
        <v>27337.5</v>
      </c>
      <c r="L87" s="9">
        <f t="shared" si="8"/>
        <v>32805</v>
      </c>
      <c r="M87" s="11" t="s">
        <v>62</v>
      </c>
      <c r="N87" s="11" t="s">
        <v>62</v>
      </c>
      <c r="O87" s="7" t="s">
        <v>66</v>
      </c>
      <c r="P87" s="7" t="s">
        <v>64</v>
      </c>
      <c r="Q87" s="8"/>
      <c r="R87" s="9"/>
      <c r="S87" s="9"/>
      <c r="T87" s="9">
        <f t="shared" si="3"/>
        <v>0</v>
      </c>
      <c r="U87" s="9">
        <f t="shared" si="4"/>
        <v>0</v>
      </c>
      <c r="V87" s="9">
        <f t="shared" si="5"/>
        <v>0</v>
      </c>
    </row>
    <row r="88" spans="1:22" ht="75">
      <c r="A88" s="5">
        <v>47</v>
      </c>
      <c r="B88" s="6"/>
      <c r="C88" s="7" t="s">
        <v>32</v>
      </c>
      <c r="D88" s="6" t="s">
        <v>0</v>
      </c>
      <c r="E88" s="8"/>
      <c r="F88" s="8"/>
      <c r="G88" s="8">
        <v>30</v>
      </c>
      <c r="H88" s="8">
        <f t="shared" si="6"/>
        <v>30</v>
      </c>
      <c r="I88" s="9">
        <v>1093.5</v>
      </c>
      <c r="J88" s="9">
        <v>1312.2</v>
      </c>
      <c r="K88" s="9">
        <f t="shared" si="7"/>
        <v>32805</v>
      </c>
      <c r="L88" s="9">
        <f t="shared" si="8"/>
        <v>39366</v>
      </c>
      <c r="M88" s="11" t="s">
        <v>62</v>
      </c>
      <c r="N88" s="11" t="s">
        <v>62</v>
      </c>
      <c r="O88" s="7" t="s">
        <v>66</v>
      </c>
      <c r="P88" s="7" t="s">
        <v>64</v>
      </c>
      <c r="Q88" s="8"/>
      <c r="R88" s="9"/>
      <c r="S88" s="9"/>
      <c r="T88" s="9">
        <f t="shared" si="3"/>
        <v>0</v>
      </c>
      <c r="U88" s="9">
        <f t="shared" si="4"/>
        <v>0</v>
      </c>
      <c r="V88" s="9">
        <f t="shared" si="5"/>
        <v>0</v>
      </c>
    </row>
    <row r="89" spans="1:22" ht="105">
      <c r="A89" s="5">
        <v>48</v>
      </c>
      <c r="B89" s="6"/>
      <c r="C89" s="25" t="s">
        <v>109</v>
      </c>
      <c r="D89" s="6" t="s">
        <v>11</v>
      </c>
      <c r="E89" s="8"/>
      <c r="F89" s="8"/>
      <c r="G89" s="8">
        <v>5</v>
      </c>
      <c r="H89" s="8">
        <f t="shared" si="6"/>
        <v>5</v>
      </c>
      <c r="I89" s="9">
        <v>1890</v>
      </c>
      <c r="J89" s="9">
        <v>2268</v>
      </c>
      <c r="K89" s="9">
        <f t="shared" si="7"/>
        <v>9450</v>
      </c>
      <c r="L89" s="9">
        <f t="shared" si="8"/>
        <v>11340</v>
      </c>
      <c r="M89" s="11" t="s">
        <v>62</v>
      </c>
      <c r="N89" s="11" t="s">
        <v>62</v>
      </c>
      <c r="O89" s="7" t="s">
        <v>66</v>
      </c>
      <c r="P89" s="7" t="s">
        <v>64</v>
      </c>
      <c r="Q89" s="8"/>
      <c r="R89" s="9"/>
      <c r="S89" s="9"/>
      <c r="T89" s="9">
        <f t="shared" si="3"/>
        <v>0</v>
      </c>
      <c r="U89" s="9">
        <f t="shared" si="4"/>
        <v>0</v>
      </c>
      <c r="V89" s="9">
        <f t="shared" si="5"/>
        <v>0</v>
      </c>
    </row>
    <row r="90" spans="1:22" ht="75">
      <c r="A90" s="5">
        <v>49</v>
      </c>
      <c r="B90" s="6"/>
      <c r="C90" s="7" t="s">
        <v>33</v>
      </c>
      <c r="D90" s="6" t="s">
        <v>0</v>
      </c>
      <c r="E90" s="8">
        <v>20</v>
      </c>
      <c r="F90" s="8"/>
      <c r="G90" s="8"/>
      <c r="H90" s="8">
        <f t="shared" si="6"/>
        <v>20</v>
      </c>
      <c r="I90" s="9">
        <v>72600</v>
      </c>
      <c r="J90" s="9">
        <v>87120</v>
      </c>
      <c r="K90" s="9">
        <f t="shared" si="7"/>
        <v>1452000</v>
      </c>
      <c r="L90" s="9">
        <f t="shared" si="8"/>
        <v>1742400</v>
      </c>
      <c r="M90" s="11" t="s">
        <v>62</v>
      </c>
      <c r="N90" s="11" t="s">
        <v>62</v>
      </c>
      <c r="O90" s="7" t="s">
        <v>66</v>
      </c>
      <c r="P90" s="7" t="s">
        <v>64</v>
      </c>
      <c r="Q90" s="8"/>
      <c r="R90" s="9"/>
      <c r="S90" s="9"/>
      <c r="T90" s="9">
        <f t="shared" si="3"/>
        <v>0</v>
      </c>
      <c r="U90" s="9">
        <f t="shared" si="4"/>
        <v>0</v>
      </c>
      <c r="V90" s="9">
        <f t="shared" si="5"/>
        <v>0</v>
      </c>
    </row>
    <row r="91" spans="1:22" ht="75">
      <c r="A91" s="5">
        <v>50</v>
      </c>
      <c r="B91" s="6"/>
      <c r="C91" s="7" t="s">
        <v>34</v>
      </c>
      <c r="D91" s="6" t="s">
        <v>0</v>
      </c>
      <c r="E91" s="8">
        <v>10</v>
      </c>
      <c r="F91" s="8"/>
      <c r="G91" s="8"/>
      <c r="H91" s="8">
        <f t="shared" si="6"/>
        <v>10</v>
      </c>
      <c r="I91" s="9">
        <v>360000</v>
      </c>
      <c r="J91" s="9">
        <v>396000.00000000006</v>
      </c>
      <c r="K91" s="9">
        <f t="shared" si="7"/>
        <v>3600000</v>
      </c>
      <c r="L91" s="9">
        <f t="shared" si="8"/>
        <v>3960000.0000000005</v>
      </c>
      <c r="M91" s="11" t="s">
        <v>62</v>
      </c>
      <c r="N91" s="11" t="s">
        <v>62</v>
      </c>
      <c r="O91" s="7" t="s">
        <v>66</v>
      </c>
      <c r="P91" s="7" t="s">
        <v>64</v>
      </c>
      <c r="Q91" s="8"/>
      <c r="R91" s="9"/>
      <c r="S91" s="9"/>
      <c r="T91" s="9">
        <f t="shared" si="3"/>
        <v>0</v>
      </c>
      <c r="U91" s="9">
        <f t="shared" si="4"/>
        <v>0</v>
      </c>
      <c r="V91" s="9">
        <f t="shared" si="5"/>
        <v>0</v>
      </c>
    </row>
    <row r="92" spans="1:22" ht="75">
      <c r="A92" s="5">
        <v>51</v>
      </c>
      <c r="B92" s="6"/>
      <c r="C92" s="7" t="s">
        <v>35</v>
      </c>
      <c r="D92" s="6" t="s">
        <v>0</v>
      </c>
      <c r="E92" s="8">
        <v>200</v>
      </c>
      <c r="F92" s="8"/>
      <c r="G92" s="8"/>
      <c r="H92" s="8">
        <f t="shared" si="6"/>
        <v>200</v>
      </c>
      <c r="I92" s="9">
        <v>2038</v>
      </c>
      <c r="J92" s="9">
        <v>2241.8</v>
      </c>
      <c r="K92" s="9">
        <f t="shared" si="7"/>
        <v>407600</v>
      </c>
      <c r="L92" s="9">
        <f t="shared" si="8"/>
        <v>448360.00000000006</v>
      </c>
      <c r="M92" s="11" t="s">
        <v>62</v>
      </c>
      <c r="N92" s="11" t="s">
        <v>62</v>
      </c>
      <c r="O92" s="7" t="s">
        <v>66</v>
      </c>
      <c r="P92" s="7" t="s">
        <v>64</v>
      </c>
      <c r="Q92" s="8"/>
      <c r="R92" s="9"/>
      <c r="S92" s="9"/>
      <c r="T92" s="9">
        <f t="shared" si="3"/>
        <v>0</v>
      </c>
      <c r="U92" s="9">
        <f t="shared" si="4"/>
        <v>0</v>
      </c>
      <c r="V92" s="9">
        <f t="shared" si="5"/>
        <v>0</v>
      </c>
    </row>
    <row r="93" spans="1:22" ht="75">
      <c r="A93" s="5">
        <v>52</v>
      </c>
      <c r="B93" s="6"/>
      <c r="C93" s="7" t="s">
        <v>36</v>
      </c>
      <c r="D93" s="6" t="s">
        <v>0</v>
      </c>
      <c r="E93" s="8">
        <v>20</v>
      </c>
      <c r="F93" s="8"/>
      <c r="G93" s="8"/>
      <c r="H93" s="8">
        <f t="shared" si="6"/>
        <v>20</v>
      </c>
      <c r="I93" s="9">
        <v>3800</v>
      </c>
      <c r="J93" s="9">
        <v>4560</v>
      </c>
      <c r="K93" s="9">
        <f t="shared" si="7"/>
        <v>76000</v>
      </c>
      <c r="L93" s="9">
        <f t="shared" si="8"/>
        <v>91200</v>
      </c>
      <c r="M93" s="11" t="s">
        <v>62</v>
      </c>
      <c r="N93" s="11" t="s">
        <v>62</v>
      </c>
      <c r="O93" s="7" t="s">
        <v>66</v>
      </c>
      <c r="P93" s="7" t="s">
        <v>64</v>
      </c>
      <c r="Q93" s="8"/>
      <c r="R93" s="9"/>
      <c r="S93" s="9"/>
      <c r="T93" s="9">
        <f t="shared" si="3"/>
        <v>0</v>
      </c>
      <c r="U93" s="9">
        <f t="shared" si="4"/>
        <v>0</v>
      </c>
      <c r="V93" s="9">
        <f t="shared" si="5"/>
        <v>0</v>
      </c>
    </row>
    <row r="94" spans="1:22" ht="75">
      <c r="A94" s="5">
        <v>53</v>
      </c>
      <c r="B94" s="6"/>
      <c r="C94" s="7" t="s">
        <v>37</v>
      </c>
      <c r="D94" s="6" t="s">
        <v>0</v>
      </c>
      <c r="E94" s="8">
        <v>14</v>
      </c>
      <c r="F94" s="8"/>
      <c r="G94" s="8"/>
      <c r="H94" s="8">
        <f t="shared" si="6"/>
        <v>14</v>
      </c>
      <c r="I94" s="9">
        <v>120000</v>
      </c>
      <c r="J94" s="9">
        <v>132000</v>
      </c>
      <c r="K94" s="9">
        <f t="shared" si="7"/>
        <v>1680000</v>
      </c>
      <c r="L94" s="9">
        <f t="shared" si="8"/>
        <v>1848000</v>
      </c>
      <c r="M94" s="11" t="s">
        <v>62</v>
      </c>
      <c r="N94" s="11" t="s">
        <v>62</v>
      </c>
      <c r="O94" s="7" t="s">
        <v>66</v>
      </c>
      <c r="P94" s="7" t="s">
        <v>64</v>
      </c>
      <c r="Q94" s="8"/>
      <c r="R94" s="9"/>
      <c r="S94" s="9"/>
      <c r="T94" s="9">
        <f t="shared" si="3"/>
        <v>0</v>
      </c>
      <c r="U94" s="9">
        <f t="shared" si="4"/>
        <v>0</v>
      </c>
      <c r="V94" s="9">
        <f t="shared" si="5"/>
        <v>0</v>
      </c>
    </row>
    <row r="95" spans="1:22" ht="75">
      <c r="A95" s="5">
        <v>54</v>
      </c>
      <c r="B95" s="6"/>
      <c r="C95" s="7" t="s">
        <v>38</v>
      </c>
      <c r="D95" s="6" t="s">
        <v>0</v>
      </c>
      <c r="E95" s="8"/>
      <c r="F95" s="8">
        <v>1</v>
      </c>
      <c r="G95" s="8"/>
      <c r="H95" s="8">
        <f t="shared" si="6"/>
        <v>1</v>
      </c>
      <c r="I95" s="9">
        <v>18101</v>
      </c>
      <c r="J95" s="9">
        <v>21721.2</v>
      </c>
      <c r="K95" s="9">
        <f t="shared" si="7"/>
        <v>18101</v>
      </c>
      <c r="L95" s="9">
        <f t="shared" si="8"/>
        <v>21721.2</v>
      </c>
      <c r="M95" s="11" t="s">
        <v>62</v>
      </c>
      <c r="N95" s="11" t="s">
        <v>62</v>
      </c>
      <c r="O95" s="7" t="s">
        <v>66</v>
      </c>
      <c r="P95" s="7" t="s">
        <v>64</v>
      </c>
      <c r="Q95" s="8"/>
      <c r="R95" s="9"/>
      <c r="S95" s="9"/>
      <c r="T95" s="9">
        <f t="shared" si="3"/>
        <v>0</v>
      </c>
      <c r="U95" s="9">
        <f t="shared" si="4"/>
        <v>0</v>
      </c>
      <c r="V95" s="9">
        <f t="shared" si="5"/>
        <v>0</v>
      </c>
    </row>
    <row r="96" spans="1:22" ht="75">
      <c r="A96" s="5">
        <v>55</v>
      </c>
      <c r="B96" s="6"/>
      <c r="C96" s="7" t="s">
        <v>39</v>
      </c>
      <c r="D96" s="6" t="s">
        <v>0</v>
      </c>
      <c r="E96" s="8"/>
      <c r="F96" s="8">
        <v>1</v>
      </c>
      <c r="G96" s="8"/>
      <c r="H96" s="8">
        <f t="shared" si="6"/>
        <v>1</v>
      </c>
      <c r="I96" s="9">
        <v>18101</v>
      </c>
      <c r="J96" s="9">
        <v>21721.2</v>
      </c>
      <c r="K96" s="9">
        <f t="shared" si="7"/>
        <v>18101</v>
      </c>
      <c r="L96" s="9">
        <f t="shared" si="8"/>
        <v>21721.2</v>
      </c>
      <c r="M96" s="11" t="s">
        <v>62</v>
      </c>
      <c r="N96" s="11" t="s">
        <v>62</v>
      </c>
      <c r="O96" s="7" t="s">
        <v>66</v>
      </c>
      <c r="P96" s="7" t="s">
        <v>64</v>
      </c>
      <c r="Q96" s="8"/>
      <c r="R96" s="9"/>
      <c r="S96" s="9"/>
      <c r="T96" s="9">
        <f t="shared" si="3"/>
        <v>0</v>
      </c>
      <c r="U96" s="9">
        <f t="shared" si="4"/>
        <v>0</v>
      </c>
      <c r="V96" s="9">
        <f t="shared" si="5"/>
        <v>0</v>
      </c>
    </row>
    <row r="97" spans="1:22" ht="75">
      <c r="A97" s="5">
        <v>56</v>
      </c>
      <c r="B97" s="6"/>
      <c r="C97" s="7" t="s">
        <v>40</v>
      </c>
      <c r="D97" s="6" t="s">
        <v>0</v>
      </c>
      <c r="E97" s="8"/>
      <c r="F97" s="8">
        <v>1</v>
      </c>
      <c r="G97" s="8"/>
      <c r="H97" s="8">
        <f t="shared" si="6"/>
        <v>1</v>
      </c>
      <c r="I97" s="9">
        <v>43167</v>
      </c>
      <c r="J97" s="9">
        <v>51800.4</v>
      </c>
      <c r="K97" s="9">
        <f t="shared" si="7"/>
        <v>43167</v>
      </c>
      <c r="L97" s="9">
        <f t="shared" si="8"/>
        <v>51800.4</v>
      </c>
      <c r="M97" s="11" t="s">
        <v>62</v>
      </c>
      <c r="N97" s="11" t="s">
        <v>62</v>
      </c>
      <c r="O97" s="7" t="s">
        <v>66</v>
      </c>
      <c r="P97" s="7" t="s">
        <v>64</v>
      </c>
      <c r="Q97" s="8"/>
      <c r="R97" s="9"/>
      <c r="S97" s="9"/>
      <c r="T97" s="9">
        <f t="shared" si="3"/>
        <v>0</v>
      </c>
      <c r="U97" s="9">
        <f t="shared" si="4"/>
        <v>0</v>
      </c>
      <c r="V97" s="9">
        <f t="shared" si="5"/>
        <v>0</v>
      </c>
    </row>
    <row r="98" spans="1:22" ht="75">
      <c r="A98" s="5">
        <v>57</v>
      </c>
      <c r="B98" s="6"/>
      <c r="C98" s="7" t="s">
        <v>41</v>
      </c>
      <c r="D98" s="6" t="s">
        <v>0</v>
      </c>
      <c r="E98" s="8"/>
      <c r="F98" s="8">
        <v>1</v>
      </c>
      <c r="G98" s="8"/>
      <c r="H98" s="8">
        <f t="shared" si="6"/>
        <v>1</v>
      </c>
      <c r="I98" s="9">
        <v>28231</v>
      </c>
      <c r="J98" s="9">
        <v>33877.2</v>
      </c>
      <c r="K98" s="9">
        <f t="shared" si="7"/>
        <v>28231</v>
      </c>
      <c r="L98" s="9">
        <f t="shared" si="8"/>
        <v>33877.2</v>
      </c>
      <c r="M98" s="11" t="s">
        <v>62</v>
      </c>
      <c r="N98" s="11" t="s">
        <v>62</v>
      </c>
      <c r="O98" s="7" t="s">
        <v>66</v>
      </c>
      <c r="P98" s="7" t="s">
        <v>64</v>
      </c>
      <c r="Q98" s="8"/>
      <c r="R98" s="9"/>
      <c r="S98" s="9"/>
      <c r="T98" s="9">
        <f t="shared" si="3"/>
        <v>0</v>
      </c>
      <c r="U98" s="9">
        <f t="shared" si="4"/>
        <v>0</v>
      </c>
      <c r="V98" s="9">
        <f t="shared" si="5"/>
        <v>0</v>
      </c>
    </row>
    <row r="99" spans="1:22" ht="75">
      <c r="A99" s="5">
        <v>58</v>
      </c>
      <c r="B99" s="6"/>
      <c r="C99" s="7" t="s">
        <v>42</v>
      </c>
      <c r="D99" s="6" t="s">
        <v>0</v>
      </c>
      <c r="E99" s="8"/>
      <c r="F99" s="8">
        <v>1</v>
      </c>
      <c r="G99" s="8"/>
      <c r="H99" s="8">
        <f t="shared" si="6"/>
        <v>1</v>
      </c>
      <c r="I99" s="9">
        <v>37641</v>
      </c>
      <c r="J99" s="9">
        <v>45169.2</v>
      </c>
      <c r="K99" s="9">
        <f t="shared" si="7"/>
        <v>37641</v>
      </c>
      <c r="L99" s="9">
        <f t="shared" si="8"/>
        <v>45169.2</v>
      </c>
      <c r="M99" s="11" t="s">
        <v>62</v>
      </c>
      <c r="N99" s="11" t="s">
        <v>62</v>
      </c>
      <c r="O99" s="7" t="s">
        <v>66</v>
      </c>
      <c r="P99" s="7" t="s">
        <v>64</v>
      </c>
      <c r="Q99" s="8"/>
      <c r="R99" s="9"/>
      <c r="S99" s="9"/>
      <c r="T99" s="9">
        <f t="shared" si="3"/>
        <v>0</v>
      </c>
      <c r="U99" s="9">
        <f t="shared" si="4"/>
        <v>0</v>
      </c>
      <c r="V99" s="9">
        <f t="shared" si="5"/>
        <v>0</v>
      </c>
    </row>
    <row r="100" spans="1:22" ht="75">
      <c r="A100" s="5">
        <v>59</v>
      </c>
      <c r="B100" s="6"/>
      <c r="C100" s="7" t="s">
        <v>43</v>
      </c>
      <c r="D100" s="6" t="s">
        <v>0</v>
      </c>
      <c r="E100" s="8"/>
      <c r="F100" s="8">
        <v>1</v>
      </c>
      <c r="G100" s="8"/>
      <c r="H100" s="8">
        <f t="shared" si="6"/>
        <v>1</v>
      </c>
      <c r="I100" s="9">
        <v>9460</v>
      </c>
      <c r="J100" s="9">
        <v>11352</v>
      </c>
      <c r="K100" s="9">
        <f t="shared" si="7"/>
        <v>9460</v>
      </c>
      <c r="L100" s="9">
        <f t="shared" si="8"/>
        <v>11352</v>
      </c>
      <c r="M100" s="11" t="s">
        <v>62</v>
      </c>
      <c r="N100" s="11" t="s">
        <v>62</v>
      </c>
      <c r="O100" s="7" t="s">
        <v>66</v>
      </c>
      <c r="P100" s="7" t="s">
        <v>64</v>
      </c>
      <c r="Q100" s="8"/>
      <c r="R100" s="9"/>
      <c r="S100" s="9"/>
      <c r="T100" s="9">
        <f t="shared" si="3"/>
        <v>0</v>
      </c>
      <c r="U100" s="9">
        <f t="shared" si="4"/>
        <v>0</v>
      </c>
      <c r="V100" s="9">
        <f t="shared" si="5"/>
        <v>0</v>
      </c>
    </row>
    <row r="101" spans="1:22" ht="75">
      <c r="A101" s="5">
        <v>60</v>
      </c>
      <c r="B101" s="6"/>
      <c r="C101" s="7" t="s">
        <v>44</v>
      </c>
      <c r="D101" s="6" t="s">
        <v>0</v>
      </c>
      <c r="E101" s="8"/>
      <c r="F101" s="8">
        <v>1</v>
      </c>
      <c r="G101" s="8"/>
      <c r="H101" s="8">
        <f t="shared" si="6"/>
        <v>1</v>
      </c>
      <c r="I101" s="9">
        <v>8745</v>
      </c>
      <c r="J101" s="9">
        <v>10494</v>
      </c>
      <c r="K101" s="9">
        <f t="shared" si="7"/>
        <v>8745</v>
      </c>
      <c r="L101" s="9">
        <f t="shared" si="8"/>
        <v>10494</v>
      </c>
      <c r="M101" s="11" t="s">
        <v>62</v>
      </c>
      <c r="N101" s="11" t="s">
        <v>62</v>
      </c>
      <c r="O101" s="7" t="s">
        <v>66</v>
      </c>
      <c r="P101" s="7" t="s">
        <v>64</v>
      </c>
      <c r="Q101" s="8"/>
      <c r="R101" s="9"/>
      <c r="S101" s="9"/>
      <c r="T101" s="9">
        <f t="shared" si="3"/>
        <v>0</v>
      </c>
      <c r="U101" s="9">
        <f t="shared" si="4"/>
        <v>0</v>
      </c>
      <c r="V101" s="9">
        <f t="shared" si="5"/>
        <v>0</v>
      </c>
    </row>
    <row r="102" spans="11:12" ht="15">
      <c r="K102" s="15">
        <f>SUM(K3:K101)</f>
        <v>16340274.6</v>
      </c>
      <c r="L102" s="15">
        <f>SUM(L3:L101)</f>
        <v>18501992.319999993</v>
      </c>
    </row>
  </sheetData>
  <sheetProtection/>
  <autoFilter ref="A2:V2"/>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2020-10-23T05:14:05Z</dcterms:modified>
  <cp:category/>
  <cp:version/>
  <cp:contentType/>
  <cp:contentStatus/>
</cp:coreProperties>
</file>