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610" activeTab="0"/>
  </bookViews>
  <sheets>
    <sheet name="kORIGOVANA" sheetId="1" r:id="rId1"/>
    <sheet name="Sheet1" sheetId="2" r:id="rId2"/>
  </sheets>
  <definedNames>
    <definedName name="_xlnm._FilterDatabase" localSheetId="0" hidden="1">'kORIGOVANA'!$B$1:$G$87</definedName>
    <definedName name="_xlnm.Print_Titles" localSheetId="0">'kORIGOVANA'!$B:$B,'kORIGOVANA'!$1:$1</definedName>
  </definedNames>
  <calcPr fullCalcOnLoad="1"/>
</workbook>
</file>

<file path=xl/sharedStrings.xml><?xml version="1.0" encoding="utf-8"?>
<sst xmlns="http://schemas.openxmlformats.org/spreadsheetml/2006/main" count="193" uniqueCount="126">
  <si>
    <t xml:space="preserve">Naziv i opis sredstva </t>
  </si>
  <si>
    <t xml:space="preserve">Procenjena ukupna  vrednost bez PDV- a </t>
  </si>
  <si>
    <t xml:space="preserve">Procenjena ukupna  vrednost sa PDV- om </t>
  </si>
  <si>
    <t xml:space="preserve">Femoralni stem svih veličina I CCD uglova </t>
  </si>
  <si>
    <t>kom</t>
  </si>
  <si>
    <t xml:space="preserve">Acetabularni kapa svih veličina </t>
  </si>
  <si>
    <t xml:space="preserve">Polietilenski insert svih veličina i elevacija </t>
  </si>
  <si>
    <t>Metalna glava svih dužina vrata</t>
  </si>
  <si>
    <t xml:space="preserve">Acetabularni zavrtanj  svih dužina </t>
  </si>
  <si>
    <t xml:space="preserve">BIARTIKULARNA ENDOPROTEZA KUKA TRODELNA ILI ČETVORODELNA UNUTRAŠNJA GLAVA  IZMENLJIVE DUŽINE VRATA , STEM CEMENTNI , STERILNO PAKOVANO </t>
  </si>
  <si>
    <t>Tibijalna komponenta svih veličina</t>
  </si>
  <si>
    <t>Femoralna komponenta, svih veličina, leva i desna CR</t>
  </si>
  <si>
    <t>UKUPNA CENA PARTIJE 8</t>
  </si>
  <si>
    <t>DHS klin svih dužina</t>
  </si>
  <si>
    <t>Kompresivni zavrtanj svih dužina</t>
  </si>
  <si>
    <t>Kortiklani zavrtanj 4,5 mm, svih dužina</t>
  </si>
  <si>
    <t>Kalibrirajući vodič</t>
  </si>
  <si>
    <t xml:space="preserve">Spongiozni zavrtanj S 6,5mm svih dužina šrafa i navoja </t>
  </si>
  <si>
    <t>Kirschner-ova igla od nerđajućeg čelika debljine 2.0 mm, dužine do 340 mm, jednostrano zaoštrena</t>
  </si>
  <si>
    <t>Kirschner-ova igla od nerđajućeg čelika debljine 2.5 mm, dužine do 340 mm, jednostrano zaoštrena</t>
  </si>
  <si>
    <t>PROKSIMALNI HUMERUS</t>
  </si>
  <si>
    <t>DISTALNI HUMERUS</t>
  </si>
  <si>
    <t>DISTALNI radijus</t>
  </si>
  <si>
    <t>DISTALNI FEMUR</t>
  </si>
  <si>
    <t>PROKSIMALNA LATERALNA TIBIJA</t>
  </si>
  <si>
    <t>MEDIJALNA DISTALNA TIBIJA</t>
  </si>
  <si>
    <t xml:space="preserve">KOŠTANI CEMENT POLIMETILMETAKRILATNI  STERILISAN ETILEN OKSIDOM </t>
  </si>
  <si>
    <t>Koštani cement a 40 g</t>
  </si>
  <si>
    <t>doza</t>
  </si>
  <si>
    <t>Koštani cement sa gentamicinom a 40 g</t>
  </si>
  <si>
    <t xml:space="preserve">Koštani cement za revizije sa gentamicinom i klindamicinom a 40g sterilisan etilen oksidom </t>
  </si>
  <si>
    <t xml:space="preserve">Koštani cement sa gentamicinom a 40 g u sistemu za mešanje </t>
  </si>
  <si>
    <t xml:space="preserve">Cementni stem minimalno  10 veličina </t>
  </si>
  <si>
    <t>Zavrtanj sa odgovarajućom zaključavajućom glavom, samonarezujući, svih dužina</t>
  </si>
  <si>
    <t>Zaključavajuća kompresivna ploča za proksimamlni humerus sa kombinovanom rupom za kortikalne i zavrtnje sa zaključavajućom glavom od 3,5 mm,svih dužina, ili ekvivalent</t>
  </si>
  <si>
    <t>Zavrtanj sa odgovarajućom zaključavajućom glavom Ø 3.5 mm, samonarezujući, svih dužina ili ekvivalent</t>
  </si>
  <si>
    <t xml:space="preserve">Zaključavajuća kompresivna ploča za distalni humerus - lateralna, sa kombinovanom rupom za kortikalne i zavrtnje sa zaključavajućom glavom od 3,5 i 2,7 mm, svih dužina, leva i desna ili ekvivalent </t>
  </si>
  <si>
    <t xml:space="preserve">Zaključavajuća kompresivna ploča za distalni humerus - medijalna, sa kombinovanom rupom za kortikalne i zavrtnje sa zaključavajućom glavom od 3,5 i 2,7 mm, svih veličina, leva i desna  ili ekvivalent </t>
  </si>
  <si>
    <t xml:space="preserve">Zavrtanj sa zaključavajućom glavomØ 3.5 mm, samonarezujući, svih dužina ili ekvivalent </t>
  </si>
  <si>
    <t xml:space="preserve">Zavrtanj Ø 2.7mm sa zaključavajućom glavom Ø 2.4 mm, samonarezujući, svih dužina   ili ekvivalent </t>
  </si>
  <si>
    <t xml:space="preserve">Zaključavajuća kompresivna ploča za distalni radijus - volarna, sa kombinovanom rupom za kortikalne i zavrtnje sa zaključavajućom glavom od 2,4 mm, svih dužina, leva i desna  ili ekvivalent </t>
  </si>
  <si>
    <t xml:space="preserve">Zavrtanj sa zaključavajućom glavom Ø 2,4 mm, samonarezujući, svih dužina  ili ekvivalent </t>
  </si>
  <si>
    <t xml:space="preserve">Zavrtanj kortikalni samonarezujući Ø 2.4 mm, , svih dužina   ili ekvivalent </t>
  </si>
  <si>
    <t xml:space="preserve">Zaključavajuća kompresivna ploča za distalni femur sa kombinovanom rupom za kortikalne 4,5 mm i zavrtnje sa zaključavajućom glavom od 5,0 mm, svih veličina, leva i desna  ili ekvivalent </t>
  </si>
  <si>
    <t xml:space="preserve">Zavrtanj sa zaključavajućom glavom Ø 5.0 mm, samonarezujući, svih dužina  ili ekvivalent </t>
  </si>
  <si>
    <t xml:space="preserve">Zaključavajuća kompresivna ploča za proksimalnu lateralnu tibiju sa kombinovanom rupom za kortikalne 4,5 mm i zavrtnje sa zaključavajućom glavom od 5,0 mm, svih dužina, leva i desna  ili ekvivalent </t>
  </si>
  <si>
    <t xml:space="preserve">Zavrtanj sa zaključavajućom glavom Ø 5,0 mm, samonarezujući, svih dužina  ili ekvivalent </t>
  </si>
  <si>
    <t xml:space="preserve">Zaključavajuća kompresivna ploča za medijalnu distalnu tibiju sa kombinovanom rupom za kortikalne i zavrtnje sa zaključavajućom glavom od 3,5 mm, svih dužina, leva i desna  ili ekvivalent </t>
  </si>
  <si>
    <t xml:space="preserve">Zavrtanj sa zaključavajućom glavom Ø 3.5 mm, samonarezujući, svih dužina  ili ekvivalent </t>
  </si>
  <si>
    <t xml:space="preserve">Unutrašnja metalna glava svih dužina vratova 28mm promera min. 5 veličina </t>
  </si>
  <si>
    <t>Završna kapa različitih ekstenzija od titanijuma</t>
  </si>
  <si>
    <t xml:space="preserve">Šraf za zaključavanje, 3.8mm, samonarezujući, različitih dužina, titanijumski ili ekvivalent </t>
  </si>
  <si>
    <t>Šraf za zaključavanje, 4.8mm, samonarezujući, različitih dužina, titanijumski ili ekvivalent</t>
  </si>
  <si>
    <t>Intramedularni titanijumski kanulirani zaključavajući klin za osteosintezu tibije, promera 8-14mm, dužina 255-420mm ili ekvivalent</t>
  </si>
  <si>
    <t xml:space="preserve">Cervikalni zaključavajući šraf, promera 6.5mm, različitih dužina, titanijumski ili ekvivalent </t>
  </si>
  <si>
    <t>Šraf za distalno zaključavanje, 4.8mm, samonarezujući, različitih dužina, titanijumski ili ekvivalent</t>
  </si>
  <si>
    <t xml:space="preserve">LCP DHS ugaona ploča od 135 stepeni, svih veličina </t>
  </si>
  <si>
    <t xml:space="preserve">ANATOMSKE I RAVNE PLOČICE ZA OSTEOSINTEZU ZAKLJUČAVAJUĆE ,SA OTVORIMA ZA ŠRAFOVE SA ZAKLJUČAVAJUĆOM GLAVOM OD TITANIJUMA </t>
  </si>
  <si>
    <t>DHS ZAVRTANJ SA LCP UGAONOM PLOČICOM I ZAVRTNJEVIMA OD TITANIJUMA, LOW CONTACT</t>
  </si>
  <si>
    <t>Biartikularna spoljašnja glava svih veličina od 42 do minimalno 57 mm veličine rastuće na 1mm</t>
  </si>
  <si>
    <t>KIRSCHNER IGLE</t>
  </si>
  <si>
    <t>CERKLAŽNA ŽICA</t>
  </si>
  <si>
    <t xml:space="preserve">Kirschner-ova igla od nerđajućeg čelika debljine 2.0 mm, dužine do 340 mm, jednostrano zaoštrena sa olivom </t>
  </si>
  <si>
    <t xml:space="preserve">Intramedularni titanijumski anterogradni retrogradni kanulirani, zaključavajući klin za osteosintezu preloma dijafize femura, levo-desni, promera 9-14mm, dužina 300-460mm ili ekvivalent </t>
  </si>
  <si>
    <t xml:space="preserve">OSTEOSINTETSKI MATERIJAL OD TITANIJUMA </t>
  </si>
  <si>
    <t xml:space="preserve">INTRAMEDULARNI KLIN ZA OSTEOSINTEZU PRELOMA TIBIJE, TITANIJUMSKI </t>
  </si>
  <si>
    <t xml:space="preserve">INTRAMEDULARNI KLIN ZA OSTEOSINTEZU PRELOMA DIJAFIZE FEMURA ANTEROGRADNI-RETROGRADNI, TITANIJUMSKI </t>
  </si>
  <si>
    <t>Igla Kirschner 1,5 -1,6mmmm, do340 mm dužine</t>
  </si>
  <si>
    <t xml:space="preserve">Igla Kirschner 1,5 do 1,6mmmm, do340 mm dužine sa olivom </t>
  </si>
  <si>
    <t xml:space="preserve">Cerklažna žica od nerđajućeg čelika debljine 1.5 mm dužine 10 m ili ekvivalent </t>
  </si>
  <si>
    <t xml:space="preserve">AO pločica LCP  uska za šraf K 3,5mm svih veličina </t>
  </si>
  <si>
    <t xml:space="preserve">AO pločica LCP široka za šraf 4,5mm za femur  svih veličina </t>
  </si>
  <si>
    <t xml:space="preserve">Kortikalni šraf K 4,5mm, samonarezujuć svih dužina </t>
  </si>
  <si>
    <t xml:space="preserve">Kortikalni šraf K 3,5mm, samonarezujuć svih dužina </t>
  </si>
  <si>
    <t>2. TOTALNA BESCEMENTNA ENDOPROTEZA KUKA FEMORALNI STEM BEZ KOLARA  POTPUNO PRESVUČEN SA HIDROKSIAPATITOM CCD 135 ST, OPCIJA CCD 125 ST ZA VARUS KUKOVE, SVE VELIČINE STEMOVA KONUS 12/14 , ACETABULARNA KAPA PRES FIT VELIČINE MINIMALNO 46 DO 74MM SA MULTIHOLE OTVORIMA, LEGURA TiAlV,POLIETILEN CROSS LINKED (UHMWPE)  SA OPCIJOM ELEVACIJE DO 20 ST , GLAVA METALNA LEGURA CoCr NAJMANJE 5 VELIČINA , ACETABULARNI ZAVRTANJ TITANIJUMSKI  DUŽINE DO 40 MM VIŠE DUŽINA STERILNO PAKOVANO</t>
  </si>
  <si>
    <t>UKUPNA CENA PARTIJE 10</t>
  </si>
  <si>
    <t>TOTALKONDILARNA ENDOPROTEZA KOLENA SA FIKSNIM INSERTOM, POLIAKSIALNA, SA OČUVANIM PCL (CR), MOGUĆNOST INTRAOPERATIVNE KONVERZIJE U PROTEZU SA POSTERIORNOM STABILIZACIJOM (PS),FEMORALNO  MINIMALNO 8 VELIČINA TIBIJALNO MINIMALNO 7 VELIČINA, ANATOMSKA LEVA I DESNA ZA FEMORALNU KOMPONENTU OD CoCr,  POLIETILEN DVOSTRUKO ZAKLJUČAVAJUĆ, TIBIJALNA KOMPONENTA LEGURA TiAlV STERILNO PAKOVANO</t>
  </si>
  <si>
    <t>Femoralna komponenta, svih veličina, leva i desna PS</t>
  </si>
  <si>
    <t xml:space="preserve">Polietilenski umetak, svih debljina PS </t>
  </si>
  <si>
    <t>Polietilenski umetak, svih debljina CR</t>
  </si>
  <si>
    <t>Partija 2</t>
  </si>
  <si>
    <t>Partija 1</t>
  </si>
  <si>
    <t xml:space="preserve">Partija 3 </t>
  </si>
  <si>
    <t>Partija 4</t>
  </si>
  <si>
    <t xml:space="preserve">Partija 5 </t>
  </si>
  <si>
    <t>Partija 6</t>
  </si>
  <si>
    <t>Partija 7</t>
  </si>
  <si>
    <t>10.10</t>
  </si>
  <si>
    <t>10.11</t>
  </si>
  <si>
    <t>10.12</t>
  </si>
  <si>
    <t>10.13</t>
  </si>
  <si>
    <t>10.14</t>
  </si>
  <si>
    <t>10.15</t>
  </si>
  <si>
    <t xml:space="preserve">Partija 11 </t>
  </si>
  <si>
    <t>11.1</t>
  </si>
  <si>
    <t>11.2</t>
  </si>
  <si>
    <t>11.3</t>
  </si>
  <si>
    <t>11.4</t>
  </si>
  <si>
    <t xml:space="preserve">AO pločica LCP  uža za šraf 4,5mm za humerus svih veličina </t>
  </si>
  <si>
    <t xml:space="preserve">doza 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</si>
  <si>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</si>
  <si>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</si>
  <si>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</si>
  <si>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</si>
  <si>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партије без ПДВ-а</t>
  </si>
  <si>
    <t>Укупна вредност партије са ПДВ-ом</t>
  </si>
  <si>
    <t>Укупно за партију 1</t>
  </si>
  <si>
    <t>Укупно за партију 2</t>
  </si>
  <si>
    <t>Укупно за партију 3</t>
  </si>
  <si>
    <t>Укупно за партију 4</t>
  </si>
  <si>
    <t>Укупно за партију 5</t>
  </si>
  <si>
    <t>Укупно за партију 6</t>
  </si>
  <si>
    <t>Укупно за партију 7</t>
  </si>
  <si>
    <t>Укупно за партију 8</t>
  </si>
  <si>
    <t>Укупно за партију 9</t>
  </si>
  <si>
    <t>Укупно за партију 10</t>
  </si>
  <si>
    <t>Укупно за партију 11</t>
  </si>
  <si>
    <t>Partija 10</t>
  </si>
  <si>
    <t>Partija 9</t>
  </si>
  <si>
    <t>Partija 8</t>
  </si>
  <si>
    <t>Редни број</t>
  </si>
  <si>
    <t>Назив и опис средства</t>
  </si>
  <si>
    <t>Јединица мере</t>
  </si>
  <si>
    <t>ВМА</t>
  </si>
  <si>
    <t>ВБ Ниш</t>
  </si>
  <si>
    <t>Укупно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</si>
</sst>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2">
    <font>
      <sz val="11"/>
      <color indexed="8"/>
      <name val="Calibri"/>
      <family val="0"/>
    </font>
    <font>
      <sz val="8"/>
      <name val="Calibri"/>
      <family val="0"/>
    </font>
    <font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textRotation="90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ill="1" applyAlignment="1" applyProtection="1">
      <alignment wrapText="1"/>
      <protection/>
    </xf>
    <xf numFmtId="0" fontId="41" fillId="0" borderId="10" xfId="0" applyFont="1" applyFill="1" applyBorder="1" applyAlignment="1" applyProtection="1">
      <alignment horizontal="center"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/>
    </xf>
    <xf numFmtId="3" fontId="4" fillId="0" borderId="10" xfId="0" applyNumberFormat="1" applyFont="1" applyFill="1" applyBorder="1" applyAlignment="1" applyProtection="1">
      <alignment horizontal="center" wrapText="1"/>
      <protection locked="0"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1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3" fontId="4" fillId="0" borderId="10" xfId="0" applyNumberFormat="1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3" fontId="4" fillId="0" borderId="1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5" fillId="13" borderId="10" xfId="0" applyNumberFormat="1" applyFont="1" applyFill="1" applyBorder="1" applyAlignment="1" applyProtection="1">
      <alignment horizontal="center" vertical="center" wrapText="1"/>
      <protection/>
    </xf>
    <xf numFmtId="49" fontId="5" fillId="1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textRotation="90" wrapText="1"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13" borderId="12" xfId="0" applyFont="1" applyFill="1" applyBorder="1" applyAlignment="1" applyProtection="1">
      <alignment horizontal="center"/>
      <protection/>
    </xf>
    <xf numFmtId="0" fontId="4" fillId="13" borderId="13" xfId="0" applyFont="1" applyFill="1" applyBorder="1" applyAlignment="1" applyProtection="1">
      <alignment horizontal="center"/>
      <protection/>
    </xf>
    <xf numFmtId="0" fontId="4" fillId="13" borderId="14" xfId="0" applyFont="1" applyFill="1" applyBorder="1" applyAlignment="1" applyProtection="1">
      <alignment horizontal="center"/>
      <protection/>
    </xf>
    <xf numFmtId="0" fontId="4" fillId="13" borderId="12" xfId="0" applyFont="1" applyFill="1" applyBorder="1" applyAlignment="1" applyProtection="1">
      <alignment horizontal="center"/>
      <protection locked="0"/>
    </xf>
    <xf numFmtId="0" fontId="4" fillId="13" borderId="13" xfId="0" applyFont="1" applyFill="1" applyBorder="1" applyAlignment="1" applyProtection="1">
      <alignment horizontal="center"/>
      <protection locked="0"/>
    </xf>
    <xf numFmtId="0" fontId="4" fillId="13" borderId="1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00"/>
      <rgbColor rgb="00FFFFFF"/>
      <rgbColor rgb="0092D050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B1">
      <selection activeCell="A1" sqref="A1:A65536"/>
    </sheetView>
  </sheetViews>
  <sheetFormatPr defaultColWidth="9.00390625" defaultRowHeight="15"/>
  <cols>
    <col min="1" max="1" width="0" style="22" hidden="1" customWidth="1"/>
    <col min="2" max="2" width="9.140625" style="27" customWidth="1"/>
    <col min="3" max="3" width="55.57421875" style="28" customWidth="1"/>
    <col min="4" max="4" width="7.57421875" style="29" customWidth="1"/>
    <col min="5" max="5" width="8.421875" style="30" customWidth="1"/>
    <col min="6" max="6" width="7.421875" style="30" customWidth="1"/>
    <col min="7" max="7" width="11.7109375" style="30" customWidth="1"/>
    <col min="8" max="8" width="19.57421875" style="22" customWidth="1"/>
    <col min="9" max="9" width="14.421875" style="22" customWidth="1"/>
    <col min="10" max="10" width="11.140625" style="22" customWidth="1"/>
    <col min="11" max="11" width="9.00390625" style="22" customWidth="1"/>
    <col min="12" max="12" width="12.28125" style="22" customWidth="1"/>
    <col min="13" max="13" width="11.28125" style="22" customWidth="1"/>
    <col min="14" max="16384" width="9.00390625" style="2" customWidth="1"/>
  </cols>
  <sheetData>
    <row r="1" spans="1:13" s="1" customFormat="1" ht="78.75" customHeight="1">
      <c r="A1" s="37"/>
      <c r="B1" s="9" t="s">
        <v>120</v>
      </c>
      <c r="C1" s="10" t="s">
        <v>121</v>
      </c>
      <c r="D1" s="11" t="s">
        <v>122</v>
      </c>
      <c r="E1" s="12" t="s">
        <v>123</v>
      </c>
      <c r="F1" s="12" t="s">
        <v>124</v>
      </c>
      <c r="G1" s="12" t="s">
        <v>125</v>
      </c>
      <c r="H1" s="8" t="s">
        <v>100</v>
      </c>
      <c r="I1" s="8" t="s">
        <v>101</v>
      </c>
      <c r="J1" s="8" t="s">
        <v>102</v>
      </c>
      <c r="K1" s="8" t="s">
        <v>103</v>
      </c>
      <c r="L1" s="8" t="s">
        <v>104</v>
      </c>
      <c r="M1" s="8" t="s">
        <v>105</v>
      </c>
    </row>
    <row r="2" spans="1:13" ht="59.25" customHeight="1">
      <c r="A2" s="22">
        <v>1</v>
      </c>
      <c r="B2" s="36" t="s">
        <v>81</v>
      </c>
      <c r="C2" s="32" t="s">
        <v>9</v>
      </c>
      <c r="D2" s="11"/>
      <c r="E2" s="13"/>
      <c r="F2" s="13"/>
      <c r="G2" s="13"/>
      <c r="H2" s="14"/>
      <c r="I2" s="15"/>
      <c r="J2" s="15"/>
      <c r="K2" s="15"/>
      <c r="L2" s="15"/>
      <c r="M2" s="15"/>
    </row>
    <row r="3" spans="1:13" ht="41.25" customHeight="1">
      <c r="A3" s="22">
        <v>1</v>
      </c>
      <c r="B3" s="9">
        <v>1.1</v>
      </c>
      <c r="C3" s="10" t="s">
        <v>59</v>
      </c>
      <c r="D3" s="11" t="s">
        <v>4</v>
      </c>
      <c r="E3" s="13">
        <v>50</v>
      </c>
      <c r="F3" s="13"/>
      <c r="G3" s="13">
        <f>E3+F3</f>
        <v>50</v>
      </c>
      <c r="H3" s="15"/>
      <c r="I3" s="15"/>
      <c r="J3" s="15"/>
      <c r="K3" s="15">
        <f>I3/100*J3+I3</f>
        <v>0</v>
      </c>
      <c r="L3" s="15">
        <f>I3*G3</f>
        <v>0</v>
      </c>
      <c r="M3" s="15">
        <f>L3/100*J3+L3</f>
        <v>0</v>
      </c>
    </row>
    <row r="4" spans="1:13" ht="41.25" customHeight="1">
      <c r="A4" s="22">
        <v>1</v>
      </c>
      <c r="B4" s="9">
        <v>1.2</v>
      </c>
      <c r="C4" s="10" t="s">
        <v>49</v>
      </c>
      <c r="D4" s="11" t="s">
        <v>4</v>
      </c>
      <c r="E4" s="13">
        <v>50</v>
      </c>
      <c r="F4" s="13"/>
      <c r="G4" s="13">
        <f>E4+F4</f>
        <v>50</v>
      </c>
      <c r="H4" s="15"/>
      <c r="I4" s="15"/>
      <c r="J4" s="15"/>
      <c r="K4" s="15">
        <f>I4/100*J4+I4</f>
        <v>0</v>
      </c>
      <c r="L4" s="15">
        <f aca="true" t="shared" si="0" ref="L4:L67">I4*G4</f>
        <v>0</v>
      </c>
      <c r="M4" s="15">
        <f aca="true" t="shared" si="1" ref="M4:M67">L4/100*J4+L4</f>
        <v>0</v>
      </c>
    </row>
    <row r="5" spans="1:13" ht="23.25" customHeight="1">
      <c r="A5" s="22">
        <v>1</v>
      </c>
      <c r="B5" s="9">
        <v>1.3</v>
      </c>
      <c r="C5" s="10" t="s">
        <v>32</v>
      </c>
      <c r="D5" s="11" t="s">
        <v>4</v>
      </c>
      <c r="E5" s="13">
        <v>50</v>
      </c>
      <c r="F5" s="13"/>
      <c r="G5" s="13">
        <f>E5+F5</f>
        <v>50</v>
      </c>
      <c r="H5" s="15"/>
      <c r="I5" s="15"/>
      <c r="J5" s="15"/>
      <c r="K5" s="15">
        <f>I5/100*J5+I5</f>
        <v>0</v>
      </c>
      <c r="L5" s="15">
        <f t="shared" si="0"/>
        <v>0</v>
      </c>
      <c r="M5" s="15">
        <f t="shared" si="1"/>
        <v>0</v>
      </c>
    </row>
    <row r="6" spans="1:13" ht="27" customHeight="1">
      <c r="A6" s="22">
        <v>1</v>
      </c>
      <c r="B6" s="9"/>
      <c r="C6" s="10"/>
      <c r="D6" s="11"/>
      <c r="E6" s="13"/>
      <c r="F6" s="13"/>
      <c r="G6" s="13"/>
      <c r="H6" s="39" t="s">
        <v>106</v>
      </c>
      <c r="I6" s="40"/>
      <c r="J6" s="40"/>
      <c r="K6" s="41"/>
      <c r="L6" s="16">
        <f>SUM(L3:L5)</f>
        <v>0</v>
      </c>
      <c r="M6" s="16">
        <f>SUM(M3:M5)</f>
        <v>0</v>
      </c>
    </row>
    <row r="7" spans="1:13" ht="165.75" customHeight="1">
      <c r="A7" s="22">
        <v>2</v>
      </c>
      <c r="B7" s="36" t="s">
        <v>80</v>
      </c>
      <c r="C7" s="35" t="s">
        <v>74</v>
      </c>
      <c r="D7" s="11"/>
      <c r="E7" s="13"/>
      <c r="F7" s="13"/>
      <c r="G7" s="13"/>
      <c r="H7" s="14"/>
      <c r="I7" s="15"/>
      <c r="J7" s="15"/>
      <c r="K7" s="15"/>
      <c r="L7" s="15"/>
      <c r="M7" s="15"/>
    </row>
    <row r="8" spans="1:20" s="4" customFormat="1" ht="18">
      <c r="A8" s="38">
        <v>2</v>
      </c>
      <c r="B8" s="9">
        <v>2.1</v>
      </c>
      <c r="C8" s="10" t="s">
        <v>3</v>
      </c>
      <c r="D8" s="11" t="s">
        <v>4</v>
      </c>
      <c r="E8" s="13"/>
      <c r="F8" s="12">
        <v>5</v>
      </c>
      <c r="G8" s="12">
        <f>E8+F8</f>
        <v>5</v>
      </c>
      <c r="H8" s="17"/>
      <c r="I8" s="17"/>
      <c r="J8" s="17"/>
      <c r="K8" s="15">
        <f>I8/100*J8+I8</f>
        <v>0</v>
      </c>
      <c r="L8" s="15">
        <f t="shared" si="0"/>
        <v>0</v>
      </c>
      <c r="M8" s="15">
        <f t="shared" si="1"/>
        <v>0</v>
      </c>
      <c r="N8" s="3"/>
      <c r="O8" s="3"/>
      <c r="P8" s="3"/>
      <c r="Q8" s="3"/>
      <c r="R8" s="3"/>
      <c r="S8" s="3"/>
      <c r="T8" s="3"/>
    </row>
    <row r="9" spans="1:20" s="4" customFormat="1" ht="18">
      <c r="A9" s="38">
        <v>2</v>
      </c>
      <c r="B9" s="9">
        <v>2.2</v>
      </c>
      <c r="C9" s="10" t="s">
        <v>5</v>
      </c>
      <c r="D9" s="11" t="s">
        <v>4</v>
      </c>
      <c r="E9" s="13"/>
      <c r="F9" s="12">
        <v>5</v>
      </c>
      <c r="G9" s="12">
        <f aca="true" t="shared" si="2" ref="G9:G18">E9+F9</f>
        <v>5</v>
      </c>
      <c r="H9" s="17"/>
      <c r="I9" s="17"/>
      <c r="J9" s="17"/>
      <c r="K9" s="15">
        <f>I9/100*J9+I9</f>
        <v>0</v>
      </c>
      <c r="L9" s="15">
        <f t="shared" si="0"/>
        <v>0</v>
      </c>
      <c r="M9" s="15">
        <f t="shared" si="1"/>
        <v>0</v>
      </c>
      <c r="N9" s="3"/>
      <c r="O9" s="3"/>
      <c r="P9" s="3"/>
      <c r="Q9" s="3"/>
      <c r="R9" s="3"/>
      <c r="S9" s="3"/>
      <c r="T9" s="3"/>
    </row>
    <row r="10" spans="1:20" s="4" customFormat="1" ht="18">
      <c r="A10" s="38">
        <v>2</v>
      </c>
      <c r="B10" s="9">
        <v>2.3</v>
      </c>
      <c r="C10" s="10" t="s">
        <v>6</v>
      </c>
      <c r="D10" s="11" t="s">
        <v>4</v>
      </c>
      <c r="E10" s="13"/>
      <c r="F10" s="12">
        <v>5</v>
      </c>
      <c r="G10" s="12">
        <f t="shared" si="2"/>
        <v>5</v>
      </c>
      <c r="H10" s="17"/>
      <c r="I10" s="17"/>
      <c r="J10" s="17"/>
      <c r="K10" s="15">
        <f>I10/100*J10+I10</f>
        <v>0</v>
      </c>
      <c r="L10" s="15">
        <f t="shared" si="0"/>
        <v>0</v>
      </c>
      <c r="M10" s="15">
        <f t="shared" si="1"/>
        <v>0</v>
      </c>
      <c r="N10" s="3"/>
      <c r="O10" s="3"/>
      <c r="P10" s="3"/>
      <c r="Q10" s="3"/>
      <c r="R10" s="3"/>
      <c r="S10" s="3"/>
      <c r="T10" s="3"/>
    </row>
    <row r="11" spans="1:20" s="4" customFormat="1" ht="18">
      <c r="A11" s="38">
        <v>2</v>
      </c>
      <c r="B11" s="9">
        <v>2.4</v>
      </c>
      <c r="C11" s="10" t="s">
        <v>7</v>
      </c>
      <c r="D11" s="11" t="s">
        <v>4</v>
      </c>
      <c r="E11" s="13"/>
      <c r="F11" s="12">
        <v>5</v>
      </c>
      <c r="G11" s="12">
        <f t="shared" si="2"/>
        <v>5</v>
      </c>
      <c r="H11" s="17"/>
      <c r="I11" s="17"/>
      <c r="J11" s="17"/>
      <c r="K11" s="15">
        <f>I11/100*J11+I11</f>
        <v>0</v>
      </c>
      <c r="L11" s="15">
        <f t="shared" si="0"/>
        <v>0</v>
      </c>
      <c r="M11" s="15">
        <f t="shared" si="1"/>
        <v>0</v>
      </c>
      <c r="N11" s="3"/>
      <c r="O11" s="3"/>
      <c r="P11" s="3"/>
      <c r="Q11" s="3"/>
      <c r="R11" s="3"/>
      <c r="S11" s="3"/>
      <c r="T11" s="3"/>
    </row>
    <row r="12" spans="1:20" s="4" customFormat="1" ht="18">
      <c r="A12" s="38">
        <v>2</v>
      </c>
      <c r="B12" s="9">
        <v>2.5</v>
      </c>
      <c r="C12" s="10" t="s">
        <v>8</v>
      </c>
      <c r="D12" s="11" t="s">
        <v>4</v>
      </c>
      <c r="E12" s="13"/>
      <c r="F12" s="12">
        <v>10</v>
      </c>
      <c r="G12" s="12">
        <f t="shared" si="2"/>
        <v>10</v>
      </c>
      <c r="H12" s="17"/>
      <c r="I12" s="17"/>
      <c r="J12" s="17"/>
      <c r="K12" s="15">
        <f>I12/100*J12+I12</f>
        <v>0</v>
      </c>
      <c r="L12" s="15">
        <f t="shared" si="0"/>
        <v>0</v>
      </c>
      <c r="M12" s="15">
        <f t="shared" si="1"/>
        <v>0</v>
      </c>
      <c r="N12" s="3"/>
      <c r="O12" s="3"/>
      <c r="P12" s="3"/>
      <c r="Q12" s="3"/>
      <c r="R12" s="3"/>
      <c r="S12" s="3"/>
      <c r="T12" s="3"/>
    </row>
    <row r="13" spans="1:20" s="4" customFormat="1" ht="18">
      <c r="A13" s="38">
        <v>2</v>
      </c>
      <c r="B13" s="9"/>
      <c r="C13" s="10"/>
      <c r="D13" s="11"/>
      <c r="E13" s="13"/>
      <c r="F13" s="12"/>
      <c r="G13" s="12"/>
      <c r="H13" s="42" t="s">
        <v>107</v>
      </c>
      <c r="I13" s="43"/>
      <c r="J13" s="43"/>
      <c r="K13" s="44"/>
      <c r="L13" s="16">
        <f>SUM(L8:L12)</f>
        <v>0</v>
      </c>
      <c r="M13" s="16">
        <f>SUM(M8:M12)</f>
        <v>0</v>
      </c>
      <c r="N13" s="3"/>
      <c r="O13" s="3"/>
      <c r="P13" s="3"/>
      <c r="Q13" s="3"/>
      <c r="R13" s="3"/>
      <c r="S13" s="3"/>
      <c r="T13" s="3"/>
    </row>
    <row r="14" spans="1:20" s="4" customFormat="1" ht="139.5" customHeight="1">
      <c r="A14" s="38">
        <v>3</v>
      </c>
      <c r="B14" s="36" t="s">
        <v>82</v>
      </c>
      <c r="C14" s="32" t="s">
        <v>76</v>
      </c>
      <c r="D14" s="11"/>
      <c r="E14" s="13"/>
      <c r="F14" s="12"/>
      <c r="G14" s="12"/>
      <c r="H14" s="17"/>
      <c r="I14" s="17"/>
      <c r="J14" s="17"/>
      <c r="K14" s="17"/>
      <c r="L14" s="15"/>
      <c r="M14" s="15"/>
      <c r="N14" s="3"/>
      <c r="O14" s="3"/>
      <c r="P14" s="3"/>
      <c r="Q14" s="3"/>
      <c r="R14" s="3"/>
      <c r="S14" s="3"/>
      <c r="T14" s="3"/>
    </row>
    <row r="15" spans="1:20" s="4" customFormat="1" ht="18">
      <c r="A15" s="38">
        <v>3</v>
      </c>
      <c r="B15" s="9">
        <v>3.1</v>
      </c>
      <c r="C15" s="10" t="s">
        <v>10</v>
      </c>
      <c r="D15" s="11" t="s">
        <v>4</v>
      </c>
      <c r="E15" s="13"/>
      <c r="F15" s="12">
        <v>7</v>
      </c>
      <c r="G15" s="12">
        <f t="shared" si="2"/>
        <v>7</v>
      </c>
      <c r="H15" s="17"/>
      <c r="I15" s="17"/>
      <c r="J15" s="17"/>
      <c r="K15" s="17">
        <f>I15/100*J15+I15</f>
        <v>0</v>
      </c>
      <c r="L15" s="15">
        <f t="shared" si="0"/>
        <v>0</v>
      </c>
      <c r="M15" s="15">
        <f t="shared" si="1"/>
        <v>0</v>
      </c>
      <c r="N15" s="3"/>
      <c r="O15" s="3"/>
      <c r="P15" s="3"/>
      <c r="Q15" s="3"/>
      <c r="R15" s="3"/>
      <c r="S15" s="3"/>
      <c r="T15" s="3"/>
    </row>
    <row r="16" spans="1:20" s="4" customFormat="1" ht="18">
      <c r="A16" s="38">
        <v>3</v>
      </c>
      <c r="B16" s="9">
        <v>3.2</v>
      </c>
      <c r="C16" s="10" t="s">
        <v>11</v>
      </c>
      <c r="D16" s="11" t="s">
        <v>4</v>
      </c>
      <c r="E16" s="13"/>
      <c r="F16" s="12">
        <v>4</v>
      </c>
      <c r="G16" s="12">
        <f t="shared" si="2"/>
        <v>4</v>
      </c>
      <c r="H16" s="17"/>
      <c r="I16" s="17"/>
      <c r="J16" s="17"/>
      <c r="K16" s="17">
        <f>I16/100*J16+I16</f>
        <v>0</v>
      </c>
      <c r="L16" s="15">
        <f t="shared" si="0"/>
        <v>0</v>
      </c>
      <c r="M16" s="15">
        <f t="shared" si="1"/>
        <v>0</v>
      </c>
      <c r="N16" s="3"/>
      <c r="O16" s="3"/>
      <c r="P16" s="3"/>
      <c r="Q16" s="3"/>
      <c r="R16" s="3"/>
      <c r="S16" s="3"/>
      <c r="T16" s="3"/>
    </row>
    <row r="17" spans="1:20" s="4" customFormat="1" ht="18">
      <c r="A17" s="38">
        <v>3</v>
      </c>
      <c r="B17" s="9">
        <v>3.3</v>
      </c>
      <c r="C17" s="10" t="s">
        <v>77</v>
      </c>
      <c r="D17" s="11" t="s">
        <v>4</v>
      </c>
      <c r="E17" s="13"/>
      <c r="F17" s="12">
        <v>3</v>
      </c>
      <c r="G17" s="12">
        <f>E17+F17</f>
        <v>3</v>
      </c>
      <c r="H17" s="17"/>
      <c r="I17" s="17"/>
      <c r="J17" s="17"/>
      <c r="K17" s="17">
        <f>I17/100*J17+I17</f>
        <v>0</v>
      </c>
      <c r="L17" s="15">
        <f t="shared" si="0"/>
        <v>0</v>
      </c>
      <c r="M17" s="15">
        <f t="shared" si="1"/>
        <v>0</v>
      </c>
      <c r="N17" s="3"/>
      <c r="O17" s="3"/>
      <c r="P17" s="3"/>
      <c r="Q17" s="3"/>
      <c r="R17" s="3"/>
      <c r="S17" s="3"/>
      <c r="T17" s="3"/>
    </row>
    <row r="18" spans="1:20" s="4" customFormat="1" ht="18">
      <c r="A18" s="38">
        <v>3</v>
      </c>
      <c r="B18" s="9">
        <v>3.4</v>
      </c>
      <c r="C18" s="10" t="s">
        <v>78</v>
      </c>
      <c r="D18" s="11" t="s">
        <v>4</v>
      </c>
      <c r="E18" s="13"/>
      <c r="F18" s="12">
        <v>3</v>
      </c>
      <c r="G18" s="12">
        <f t="shared" si="2"/>
        <v>3</v>
      </c>
      <c r="H18" s="17"/>
      <c r="I18" s="17"/>
      <c r="J18" s="17"/>
      <c r="K18" s="17">
        <f>I18/100*J18+I18</f>
        <v>0</v>
      </c>
      <c r="L18" s="15">
        <f t="shared" si="0"/>
        <v>0</v>
      </c>
      <c r="M18" s="15">
        <f t="shared" si="1"/>
        <v>0</v>
      </c>
      <c r="N18" s="3"/>
      <c r="O18" s="3"/>
      <c r="P18" s="3"/>
      <c r="Q18" s="3"/>
      <c r="R18" s="3"/>
      <c r="S18" s="3"/>
      <c r="T18" s="3"/>
    </row>
    <row r="19" spans="1:20" s="4" customFormat="1" ht="18">
      <c r="A19" s="38">
        <v>3</v>
      </c>
      <c r="B19" s="9">
        <v>3.5</v>
      </c>
      <c r="C19" s="10" t="s">
        <v>79</v>
      </c>
      <c r="D19" s="11" t="s">
        <v>4</v>
      </c>
      <c r="E19" s="13"/>
      <c r="F19" s="12">
        <v>4</v>
      </c>
      <c r="G19" s="12">
        <f>E19+F19</f>
        <v>4</v>
      </c>
      <c r="H19" s="17"/>
      <c r="I19" s="17"/>
      <c r="J19" s="17"/>
      <c r="K19" s="17">
        <f>I19/100*J19+I19</f>
        <v>0</v>
      </c>
      <c r="L19" s="15">
        <f t="shared" si="0"/>
        <v>0</v>
      </c>
      <c r="M19" s="15">
        <f t="shared" si="1"/>
        <v>0</v>
      </c>
      <c r="N19" s="3"/>
      <c r="O19" s="3"/>
      <c r="P19" s="3"/>
      <c r="Q19" s="3"/>
      <c r="R19" s="3"/>
      <c r="S19" s="3"/>
      <c r="T19" s="3"/>
    </row>
    <row r="20" spans="1:20" s="4" customFormat="1" ht="30" customHeight="1">
      <c r="A20" s="38">
        <v>3</v>
      </c>
      <c r="B20" s="18"/>
      <c r="C20" s="10"/>
      <c r="D20" s="19"/>
      <c r="E20" s="20"/>
      <c r="F20" s="12"/>
      <c r="G20" s="12"/>
      <c r="H20" s="42" t="s">
        <v>108</v>
      </c>
      <c r="I20" s="43"/>
      <c r="J20" s="43"/>
      <c r="K20" s="44"/>
      <c r="L20" s="16">
        <f>SUM(L15:L19)</f>
        <v>0</v>
      </c>
      <c r="M20" s="16">
        <f>SUM(M15:M19)</f>
        <v>0</v>
      </c>
      <c r="N20" s="3"/>
      <c r="O20" s="3"/>
      <c r="P20" s="3"/>
      <c r="Q20" s="3"/>
      <c r="R20" s="3"/>
      <c r="S20" s="3"/>
      <c r="T20" s="3"/>
    </row>
    <row r="21" spans="1:13" ht="28.5">
      <c r="A21" s="22">
        <v>4</v>
      </c>
      <c r="B21" s="36" t="s">
        <v>83</v>
      </c>
      <c r="C21" s="33" t="s">
        <v>65</v>
      </c>
      <c r="D21" s="11"/>
      <c r="E21" s="13"/>
      <c r="F21" s="13"/>
      <c r="G21" s="13"/>
      <c r="H21" s="15"/>
      <c r="I21" s="15"/>
      <c r="J21" s="15"/>
      <c r="K21" s="15"/>
      <c r="L21" s="15"/>
      <c r="M21" s="15"/>
    </row>
    <row r="22" spans="1:13" ht="31.5" customHeight="1">
      <c r="A22" s="22">
        <v>4</v>
      </c>
      <c r="B22" s="18">
        <v>4.1</v>
      </c>
      <c r="C22" s="21" t="s">
        <v>53</v>
      </c>
      <c r="D22" s="11" t="s">
        <v>4</v>
      </c>
      <c r="E22" s="13">
        <v>5</v>
      </c>
      <c r="F22" s="13"/>
      <c r="G22" s="13">
        <f aca="true" t="shared" si="3" ref="G22:G80">E22+F22</f>
        <v>5</v>
      </c>
      <c r="H22" s="15"/>
      <c r="I22" s="15"/>
      <c r="J22" s="15"/>
      <c r="K22" s="15">
        <f>I22/100*J22+I22</f>
        <v>0</v>
      </c>
      <c r="L22" s="15">
        <f t="shared" si="0"/>
        <v>0</v>
      </c>
      <c r="M22" s="15">
        <f t="shared" si="1"/>
        <v>0</v>
      </c>
    </row>
    <row r="23" spans="1:13" ht="20.25" customHeight="1">
      <c r="A23" s="22">
        <v>4</v>
      </c>
      <c r="B23" s="18">
        <v>4.2</v>
      </c>
      <c r="C23" s="21" t="s">
        <v>50</v>
      </c>
      <c r="D23" s="11" t="s">
        <v>4</v>
      </c>
      <c r="E23" s="13">
        <v>5</v>
      </c>
      <c r="F23" s="13"/>
      <c r="G23" s="13">
        <f t="shared" si="3"/>
        <v>5</v>
      </c>
      <c r="H23" s="15"/>
      <c r="I23" s="15"/>
      <c r="J23" s="15"/>
      <c r="K23" s="15">
        <f>I23/100*J23+I23</f>
        <v>0</v>
      </c>
      <c r="L23" s="15">
        <f t="shared" si="0"/>
        <v>0</v>
      </c>
      <c r="M23" s="15">
        <f t="shared" si="1"/>
        <v>0</v>
      </c>
    </row>
    <row r="24" spans="1:13" ht="33" customHeight="1">
      <c r="A24" s="22">
        <v>4</v>
      </c>
      <c r="B24" s="18">
        <v>4.3</v>
      </c>
      <c r="C24" s="21" t="s">
        <v>51</v>
      </c>
      <c r="D24" s="11" t="s">
        <v>4</v>
      </c>
      <c r="E24" s="13">
        <v>5</v>
      </c>
      <c r="F24" s="13"/>
      <c r="G24" s="13">
        <f t="shared" si="3"/>
        <v>5</v>
      </c>
      <c r="H24" s="15"/>
      <c r="I24" s="15"/>
      <c r="J24" s="15"/>
      <c r="K24" s="15">
        <f>I24/100*J24+I24</f>
        <v>0</v>
      </c>
      <c r="L24" s="15">
        <f t="shared" si="0"/>
        <v>0</v>
      </c>
      <c r="M24" s="15">
        <f t="shared" si="1"/>
        <v>0</v>
      </c>
    </row>
    <row r="25" spans="1:13" ht="35.25" customHeight="1">
      <c r="A25" s="22">
        <v>4</v>
      </c>
      <c r="B25" s="18">
        <v>4.4</v>
      </c>
      <c r="C25" s="21" t="s">
        <v>52</v>
      </c>
      <c r="D25" s="11" t="s">
        <v>4</v>
      </c>
      <c r="E25" s="13">
        <v>10</v>
      </c>
      <c r="F25" s="13"/>
      <c r="G25" s="13">
        <f t="shared" si="3"/>
        <v>10</v>
      </c>
      <c r="H25" s="15"/>
      <c r="I25" s="15"/>
      <c r="J25" s="15"/>
      <c r="K25" s="15">
        <f>I25/100*J25+I25</f>
        <v>0</v>
      </c>
      <c r="L25" s="15">
        <f t="shared" si="0"/>
        <v>0</v>
      </c>
      <c r="M25" s="15">
        <f t="shared" si="1"/>
        <v>0</v>
      </c>
    </row>
    <row r="26" spans="1:13" ht="25.5" customHeight="1">
      <c r="A26" s="22">
        <v>4</v>
      </c>
      <c r="B26" s="9"/>
      <c r="C26" s="21"/>
      <c r="D26" s="11"/>
      <c r="E26" s="13"/>
      <c r="F26" s="13"/>
      <c r="G26" s="13"/>
      <c r="H26" s="39" t="s">
        <v>109</v>
      </c>
      <c r="I26" s="40"/>
      <c r="J26" s="40"/>
      <c r="K26" s="41"/>
      <c r="L26" s="16">
        <f>SUM(L22:L25)</f>
        <v>0</v>
      </c>
      <c r="M26" s="16">
        <f>SUM(M22:M25)</f>
        <v>0</v>
      </c>
    </row>
    <row r="27" spans="1:13" ht="59.25" customHeight="1">
      <c r="A27" s="22">
        <v>5</v>
      </c>
      <c r="B27" s="36" t="s">
        <v>84</v>
      </c>
      <c r="C27" s="33" t="s">
        <v>66</v>
      </c>
      <c r="D27" s="11"/>
      <c r="E27" s="13"/>
      <c r="F27" s="13"/>
      <c r="G27" s="13"/>
      <c r="H27" s="15"/>
      <c r="I27" s="15"/>
      <c r="J27" s="15"/>
      <c r="K27" s="15"/>
      <c r="L27" s="15"/>
      <c r="M27" s="15"/>
    </row>
    <row r="28" spans="1:13" ht="45">
      <c r="A28" s="22">
        <v>5</v>
      </c>
      <c r="B28" s="9">
        <v>5.1</v>
      </c>
      <c r="C28" s="21" t="s">
        <v>63</v>
      </c>
      <c r="D28" s="11" t="s">
        <v>4</v>
      </c>
      <c r="E28" s="13">
        <v>3</v>
      </c>
      <c r="F28" s="13"/>
      <c r="G28" s="13">
        <f t="shared" si="3"/>
        <v>3</v>
      </c>
      <c r="H28" s="15"/>
      <c r="I28" s="15"/>
      <c r="J28" s="15"/>
      <c r="K28" s="15">
        <f>I28/100*J28+I28</f>
        <v>0</v>
      </c>
      <c r="L28" s="15">
        <f t="shared" si="0"/>
        <v>0</v>
      </c>
      <c r="M28" s="15">
        <f t="shared" si="1"/>
        <v>0</v>
      </c>
    </row>
    <row r="29" spans="1:13" ht="21.75" customHeight="1">
      <c r="A29" s="22">
        <v>5</v>
      </c>
      <c r="B29" s="9">
        <v>5.2</v>
      </c>
      <c r="C29" s="21" t="s">
        <v>50</v>
      </c>
      <c r="D29" s="11" t="s">
        <v>4</v>
      </c>
      <c r="E29" s="13">
        <v>3</v>
      </c>
      <c r="F29" s="13"/>
      <c r="G29" s="13">
        <f t="shared" si="3"/>
        <v>3</v>
      </c>
      <c r="H29" s="15"/>
      <c r="I29" s="15"/>
      <c r="J29" s="15"/>
      <c r="K29" s="15">
        <f>I29/100*J29+I29</f>
        <v>0</v>
      </c>
      <c r="L29" s="15">
        <f t="shared" si="0"/>
        <v>0</v>
      </c>
      <c r="M29" s="15">
        <f t="shared" si="1"/>
        <v>0</v>
      </c>
    </row>
    <row r="30" spans="1:13" ht="33.75" customHeight="1">
      <c r="A30" s="22">
        <v>5</v>
      </c>
      <c r="B30" s="9">
        <v>5.3</v>
      </c>
      <c r="C30" s="21" t="s">
        <v>54</v>
      </c>
      <c r="D30" s="11" t="s">
        <v>4</v>
      </c>
      <c r="E30" s="13">
        <v>3</v>
      </c>
      <c r="F30" s="13"/>
      <c r="G30" s="13">
        <f t="shared" si="3"/>
        <v>3</v>
      </c>
      <c r="H30" s="15"/>
      <c r="I30" s="15"/>
      <c r="J30" s="15"/>
      <c r="K30" s="15">
        <f>I30/100*J30+I30</f>
        <v>0</v>
      </c>
      <c r="L30" s="15">
        <f t="shared" si="0"/>
        <v>0</v>
      </c>
      <c r="M30" s="15">
        <f t="shared" si="1"/>
        <v>0</v>
      </c>
    </row>
    <row r="31" spans="1:13" ht="39.75" customHeight="1">
      <c r="A31" s="22">
        <v>5</v>
      </c>
      <c r="B31" s="9">
        <v>5.4</v>
      </c>
      <c r="C31" s="21" t="s">
        <v>55</v>
      </c>
      <c r="D31" s="11" t="s">
        <v>4</v>
      </c>
      <c r="E31" s="13">
        <v>6</v>
      </c>
      <c r="F31" s="13"/>
      <c r="G31" s="13">
        <f t="shared" si="3"/>
        <v>6</v>
      </c>
      <c r="H31" s="15"/>
      <c r="I31" s="15"/>
      <c r="J31" s="15"/>
      <c r="K31" s="15">
        <f>I31/100*J31+I31</f>
        <v>0</v>
      </c>
      <c r="L31" s="15">
        <f t="shared" si="0"/>
        <v>0</v>
      </c>
      <c r="M31" s="15">
        <f t="shared" si="1"/>
        <v>0</v>
      </c>
    </row>
    <row r="32" spans="1:13" ht="30.75" customHeight="1">
      <c r="A32" s="22">
        <v>5</v>
      </c>
      <c r="B32" s="9"/>
      <c r="C32" s="10"/>
      <c r="D32" s="11"/>
      <c r="E32" s="13"/>
      <c r="F32" s="13"/>
      <c r="G32" s="13"/>
      <c r="H32" s="39" t="s">
        <v>110</v>
      </c>
      <c r="I32" s="40"/>
      <c r="J32" s="40"/>
      <c r="K32" s="41"/>
      <c r="L32" s="16">
        <f>SUM(L28:L31)</f>
        <v>0</v>
      </c>
      <c r="M32" s="16">
        <f>SUM(M28:M31)</f>
        <v>0</v>
      </c>
    </row>
    <row r="33" spans="1:13" ht="41.25" customHeight="1">
      <c r="A33" s="22">
        <v>6</v>
      </c>
      <c r="B33" s="36" t="s">
        <v>85</v>
      </c>
      <c r="C33" s="32" t="s">
        <v>58</v>
      </c>
      <c r="D33" s="11"/>
      <c r="E33" s="13"/>
      <c r="F33" s="13"/>
      <c r="G33" s="13"/>
      <c r="H33" s="15"/>
      <c r="I33" s="15"/>
      <c r="J33" s="15"/>
      <c r="K33" s="15"/>
      <c r="L33" s="15"/>
      <c r="M33" s="15"/>
    </row>
    <row r="34" spans="1:13" ht="21" customHeight="1">
      <c r="A34" s="22">
        <v>6</v>
      </c>
      <c r="B34" s="9">
        <v>6.1</v>
      </c>
      <c r="C34" s="10" t="s">
        <v>56</v>
      </c>
      <c r="D34" s="11" t="s">
        <v>4</v>
      </c>
      <c r="E34" s="13">
        <v>65</v>
      </c>
      <c r="F34" s="13"/>
      <c r="G34" s="13">
        <f t="shared" si="3"/>
        <v>65</v>
      </c>
      <c r="H34" s="15"/>
      <c r="I34" s="15"/>
      <c r="J34" s="15"/>
      <c r="K34" s="15">
        <f aca="true" t="shared" si="4" ref="K34:K39">I34/100*J34+I34</f>
        <v>0</v>
      </c>
      <c r="L34" s="15">
        <f t="shared" si="0"/>
        <v>0</v>
      </c>
      <c r="M34" s="15">
        <f t="shared" si="1"/>
        <v>0</v>
      </c>
    </row>
    <row r="35" spans="1:13" ht="19.5" customHeight="1">
      <c r="A35" s="22">
        <v>6</v>
      </c>
      <c r="B35" s="9">
        <v>6.2</v>
      </c>
      <c r="C35" s="10" t="s">
        <v>13</v>
      </c>
      <c r="D35" s="11" t="s">
        <v>4</v>
      </c>
      <c r="E35" s="13">
        <v>65</v>
      </c>
      <c r="F35" s="13"/>
      <c r="G35" s="13">
        <f t="shared" si="3"/>
        <v>65</v>
      </c>
      <c r="H35" s="15"/>
      <c r="I35" s="15"/>
      <c r="J35" s="15"/>
      <c r="K35" s="15">
        <f t="shared" si="4"/>
        <v>0</v>
      </c>
      <c r="L35" s="15">
        <f t="shared" si="0"/>
        <v>0</v>
      </c>
      <c r="M35" s="15">
        <f t="shared" si="1"/>
        <v>0</v>
      </c>
    </row>
    <row r="36" spans="1:13" ht="23.25" customHeight="1">
      <c r="A36" s="22">
        <v>6</v>
      </c>
      <c r="B36" s="9">
        <v>6.3</v>
      </c>
      <c r="C36" s="10" t="s">
        <v>14</v>
      </c>
      <c r="D36" s="11" t="s">
        <v>4</v>
      </c>
      <c r="E36" s="13">
        <v>65</v>
      </c>
      <c r="F36" s="13"/>
      <c r="G36" s="13">
        <f t="shared" si="3"/>
        <v>65</v>
      </c>
      <c r="H36" s="15"/>
      <c r="I36" s="15"/>
      <c r="J36" s="15"/>
      <c r="K36" s="15">
        <f t="shared" si="4"/>
        <v>0</v>
      </c>
      <c r="L36" s="15">
        <f t="shared" si="0"/>
        <v>0</v>
      </c>
      <c r="M36" s="15">
        <f t="shared" si="1"/>
        <v>0</v>
      </c>
    </row>
    <row r="37" spans="1:13" ht="18" customHeight="1">
      <c r="A37" s="22">
        <v>6</v>
      </c>
      <c r="B37" s="9">
        <v>6.4</v>
      </c>
      <c r="C37" s="10" t="s">
        <v>15</v>
      </c>
      <c r="D37" s="11" t="s">
        <v>4</v>
      </c>
      <c r="E37" s="13">
        <v>250</v>
      </c>
      <c r="F37" s="13"/>
      <c r="G37" s="13">
        <f t="shared" si="3"/>
        <v>250</v>
      </c>
      <c r="H37" s="15"/>
      <c r="I37" s="15"/>
      <c r="J37" s="15"/>
      <c r="K37" s="15">
        <f t="shared" si="4"/>
        <v>0</v>
      </c>
      <c r="L37" s="15">
        <f t="shared" si="0"/>
        <v>0</v>
      </c>
      <c r="M37" s="15">
        <f t="shared" si="1"/>
        <v>0</v>
      </c>
    </row>
    <row r="38" spans="1:13" ht="21.75" customHeight="1">
      <c r="A38" s="22">
        <v>6</v>
      </c>
      <c r="B38" s="9">
        <v>6.5</v>
      </c>
      <c r="C38" s="10" t="s">
        <v>33</v>
      </c>
      <c r="D38" s="11" t="s">
        <v>4</v>
      </c>
      <c r="E38" s="13">
        <v>65</v>
      </c>
      <c r="F38" s="13"/>
      <c r="G38" s="13">
        <f t="shared" si="3"/>
        <v>65</v>
      </c>
      <c r="H38" s="15"/>
      <c r="I38" s="15"/>
      <c r="J38" s="15"/>
      <c r="K38" s="15">
        <f t="shared" si="4"/>
        <v>0</v>
      </c>
      <c r="L38" s="15">
        <f t="shared" si="0"/>
        <v>0</v>
      </c>
      <c r="M38" s="15">
        <f t="shared" si="1"/>
        <v>0</v>
      </c>
    </row>
    <row r="39" spans="1:13" ht="21.75" customHeight="1">
      <c r="A39" s="22">
        <v>6</v>
      </c>
      <c r="B39" s="9">
        <v>6.6</v>
      </c>
      <c r="C39" s="10" t="s">
        <v>16</v>
      </c>
      <c r="D39" s="11" t="s">
        <v>4</v>
      </c>
      <c r="E39" s="13">
        <v>6</v>
      </c>
      <c r="F39" s="13"/>
      <c r="G39" s="13">
        <f t="shared" si="3"/>
        <v>6</v>
      </c>
      <c r="H39" s="15"/>
      <c r="I39" s="15"/>
      <c r="J39" s="15"/>
      <c r="K39" s="15">
        <f t="shared" si="4"/>
        <v>0</v>
      </c>
      <c r="L39" s="15">
        <f t="shared" si="0"/>
        <v>0</v>
      </c>
      <c r="M39" s="15">
        <f t="shared" si="1"/>
        <v>0</v>
      </c>
    </row>
    <row r="40" spans="1:13" ht="26.25" customHeight="1">
      <c r="A40" s="22">
        <v>6</v>
      </c>
      <c r="B40" s="9"/>
      <c r="C40" s="10"/>
      <c r="D40" s="11"/>
      <c r="E40" s="13"/>
      <c r="F40" s="13"/>
      <c r="G40" s="13"/>
      <c r="H40" s="39" t="s">
        <v>111</v>
      </c>
      <c r="I40" s="40"/>
      <c r="J40" s="40"/>
      <c r="K40" s="41"/>
      <c r="L40" s="16">
        <f>SUM(L34:L39)</f>
        <v>0</v>
      </c>
      <c r="M40" s="16">
        <f>SUM(M34:M39)</f>
        <v>0</v>
      </c>
    </row>
    <row r="41" spans="1:13" ht="30" customHeight="1">
      <c r="A41" s="22">
        <v>7</v>
      </c>
      <c r="B41" s="36" t="s">
        <v>86</v>
      </c>
      <c r="C41" s="32" t="s">
        <v>64</v>
      </c>
      <c r="D41" s="11"/>
      <c r="E41" s="13"/>
      <c r="F41" s="13"/>
      <c r="G41" s="13"/>
      <c r="H41" s="15"/>
      <c r="I41" s="15"/>
      <c r="J41" s="15"/>
      <c r="K41" s="15"/>
      <c r="L41" s="15"/>
      <c r="M41" s="15"/>
    </row>
    <row r="42" spans="1:13" ht="20.25" customHeight="1">
      <c r="A42" s="22">
        <v>7</v>
      </c>
      <c r="B42" s="9">
        <v>7.1</v>
      </c>
      <c r="C42" s="10" t="s">
        <v>70</v>
      </c>
      <c r="D42" s="11" t="s">
        <v>4</v>
      </c>
      <c r="E42" s="13">
        <v>40</v>
      </c>
      <c r="F42" s="13"/>
      <c r="G42" s="13">
        <f t="shared" si="3"/>
        <v>40</v>
      </c>
      <c r="H42" s="15"/>
      <c r="I42" s="15"/>
      <c r="J42" s="15"/>
      <c r="K42" s="15">
        <f aca="true" t="shared" si="5" ref="K42:K47">I42/100*J42+I42</f>
        <v>0</v>
      </c>
      <c r="L42" s="15">
        <f t="shared" si="0"/>
        <v>0</v>
      </c>
      <c r="M42" s="15">
        <f t="shared" si="1"/>
        <v>0</v>
      </c>
    </row>
    <row r="43" spans="1:13" ht="23.25" customHeight="1">
      <c r="A43" s="22">
        <v>7</v>
      </c>
      <c r="B43" s="9">
        <v>7.2</v>
      </c>
      <c r="C43" s="10" t="s">
        <v>98</v>
      </c>
      <c r="D43" s="11" t="s">
        <v>4</v>
      </c>
      <c r="E43" s="13">
        <v>10</v>
      </c>
      <c r="F43" s="13"/>
      <c r="G43" s="13">
        <f t="shared" si="3"/>
        <v>10</v>
      </c>
      <c r="H43" s="15"/>
      <c r="I43" s="15"/>
      <c r="J43" s="15"/>
      <c r="K43" s="15">
        <f t="shared" si="5"/>
        <v>0</v>
      </c>
      <c r="L43" s="15">
        <f t="shared" si="0"/>
        <v>0</v>
      </c>
      <c r="M43" s="15">
        <f t="shared" si="1"/>
        <v>0</v>
      </c>
    </row>
    <row r="44" spans="1:13" ht="26.25" customHeight="1">
      <c r="A44" s="22">
        <v>7</v>
      </c>
      <c r="B44" s="9">
        <v>7.3</v>
      </c>
      <c r="C44" s="10" t="s">
        <v>71</v>
      </c>
      <c r="D44" s="11" t="s">
        <v>4</v>
      </c>
      <c r="E44" s="13">
        <v>20</v>
      </c>
      <c r="F44" s="13"/>
      <c r="G44" s="13">
        <f t="shared" si="3"/>
        <v>20</v>
      </c>
      <c r="H44" s="15"/>
      <c r="I44" s="15"/>
      <c r="J44" s="15"/>
      <c r="K44" s="15">
        <f t="shared" si="5"/>
        <v>0</v>
      </c>
      <c r="L44" s="15">
        <f t="shared" si="0"/>
        <v>0</v>
      </c>
      <c r="M44" s="15">
        <f t="shared" si="1"/>
        <v>0</v>
      </c>
    </row>
    <row r="45" spans="1:13" ht="18" customHeight="1">
      <c r="A45" s="22">
        <v>7</v>
      </c>
      <c r="B45" s="9">
        <v>7.4</v>
      </c>
      <c r="C45" s="10" t="s">
        <v>72</v>
      </c>
      <c r="D45" s="11" t="s">
        <v>4</v>
      </c>
      <c r="E45" s="13">
        <v>320</v>
      </c>
      <c r="F45" s="13"/>
      <c r="G45" s="13">
        <f t="shared" si="3"/>
        <v>320</v>
      </c>
      <c r="H45" s="15"/>
      <c r="I45" s="15"/>
      <c r="J45" s="15"/>
      <c r="K45" s="15">
        <f t="shared" si="5"/>
        <v>0</v>
      </c>
      <c r="L45" s="15">
        <f t="shared" si="0"/>
        <v>0</v>
      </c>
      <c r="M45" s="15">
        <f t="shared" si="1"/>
        <v>0</v>
      </c>
    </row>
    <row r="46" spans="1:13" ht="19.5" customHeight="1">
      <c r="A46" s="22">
        <v>7</v>
      </c>
      <c r="B46" s="9">
        <v>7.5</v>
      </c>
      <c r="C46" s="10" t="s">
        <v>73</v>
      </c>
      <c r="D46" s="11" t="s">
        <v>4</v>
      </c>
      <c r="E46" s="13">
        <v>320</v>
      </c>
      <c r="F46" s="13"/>
      <c r="G46" s="13">
        <f t="shared" si="3"/>
        <v>320</v>
      </c>
      <c r="H46" s="15"/>
      <c r="I46" s="15"/>
      <c r="J46" s="15"/>
      <c r="K46" s="15">
        <f t="shared" si="5"/>
        <v>0</v>
      </c>
      <c r="L46" s="15">
        <f t="shared" si="0"/>
        <v>0</v>
      </c>
      <c r="M46" s="15">
        <f t="shared" si="1"/>
        <v>0</v>
      </c>
    </row>
    <row r="47" spans="1:13" ht="23.25" customHeight="1">
      <c r="A47" s="22">
        <v>7</v>
      </c>
      <c r="B47" s="9">
        <v>7.6</v>
      </c>
      <c r="C47" s="10" t="s">
        <v>17</v>
      </c>
      <c r="D47" s="11" t="s">
        <v>4</v>
      </c>
      <c r="E47" s="13">
        <v>39</v>
      </c>
      <c r="F47" s="13"/>
      <c r="G47" s="13">
        <f t="shared" si="3"/>
        <v>39</v>
      </c>
      <c r="H47" s="15"/>
      <c r="I47" s="15"/>
      <c r="J47" s="15"/>
      <c r="K47" s="15">
        <f t="shared" si="5"/>
        <v>0</v>
      </c>
      <c r="L47" s="15">
        <f t="shared" si="0"/>
        <v>0</v>
      </c>
      <c r="M47" s="15">
        <f t="shared" si="1"/>
        <v>0</v>
      </c>
    </row>
    <row r="48" spans="1:13" ht="22.5" customHeight="1">
      <c r="A48" s="22">
        <v>7</v>
      </c>
      <c r="B48" s="9"/>
      <c r="C48" s="10"/>
      <c r="D48" s="11"/>
      <c r="E48" s="13"/>
      <c r="F48" s="13"/>
      <c r="G48" s="13"/>
      <c r="H48" s="39" t="s">
        <v>112</v>
      </c>
      <c r="I48" s="40"/>
      <c r="J48" s="40"/>
      <c r="K48" s="41"/>
      <c r="L48" s="16">
        <f>SUM(L42:L47)</f>
        <v>0</v>
      </c>
      <c r="M48" s="16">
        <f>SUM(M42:M47)</f>
        <v>0</v>
      </c>
    </row>
    <row r="49" spans="1:13" ht="37.5" customHeight="1">
      <c r="A49" s="22">
        <v>8</v>
      </c>
      <c r="B49" s="36" t="s">
        <v>119</v>
      </c>
      <c r="C49" s="32" t="s">
        <v>60</v>
      </c>
      <c r="D49" s="11"/>
      <c r="E49" s="13"/>
      <c r="F49" s="13"/>
      <c r="G49" s="13"/>
      <c r="H49" s="15"/>
      <c r="I49" s="15"/>
      <c r="J49" s="15"/>
      <c r="K49" s="15"/>
      <c r="L49" s="15"/>
      <c r="M49" s="15"/>
    </row>
    <row r="50" spans="1:13" ht="22.5" customHeight="1">
      <c r="A50" s="22">
        <v>8</v>
      </c>
      <c r="B50" s="9">
        <v>8.1</v>
      </c>
      <c r="C50" s="10" t="s">
        <v>67</v>
      </c>
      <c r="D50" s="11" t="s">
        <v>4</v>
      </c>
      <c r="E50" s="13">
        <v>30</v>
      </c>
      <c r="F50" s="13"/>
      <c r="G50" s="13">
        <f>E50+F50</f>
        <v>30</v>
      </c>
      <c r="H50" s="15"/>
      <c r="I50" s="15"/>
      <c r="J50" s="15"/>
      <c r="K50" s="15">
        <f>I50/100*J50+I50</f>
        <v>0</v>
      </c>
      <c r="L50" s="15">
        <f t="shared" si="0"/>
        <v>0</v>
      </c>
      <c r="M50" s="15">
        <f t="shared" si="1"/>
        <v>0</v>
      </c>
    </row>
    <row r="51" spans="1:13" ht="43.5" customHeight="1">
      <c r="A51" s="22">
        <v>8</v>
      </c>
      <c r="B51" s="9">
        <v>8.2</v>
      </c>
      <c r="C51" s="10" t="s">
        <v>18</v>
      </c>
      <c r="D51" s="11" t="s">
        <v>4</v>
      </c>
      <c r="E51" s="13">
        <v>30</v>
      </c>
      <c r="F51" s="13"/>
      <c r="G51" s="13">
        <f t="shared" si="3"/>
        <v>30</v>
      </c>
      <c r="H51" s="15"/>
      <c r="I51" s="15"/>
      <c r="J51" s="15"/>
      <c r="K51" s="15">
        <f>I51/100*J51+I51</f>
        <v>0</v>
      </c>
      <c r="L51" s="15">
        <f t="shared" si="0"/>
        <v>0</v>
      </c>
      <c r="M51" s="15">
        <f t="shared" si="1"/>
        <v>0</v>
      </c>
    </row>
    <row r="52" spans="1:13" ht="41.25" customHeight="1">
      <c r="A52" s="22">
        <v>8</v>
      </c>
      <c r="B52" s="9">
        <v>8.3</v>
      </c>
      <c r="C52" s="10" t="s">
        <v>19</v>
      </c>
      <c r="D52" s="11" t="s">
        <v>4</v>
      </c>
      <c r="E52" s="13">
        <v>30</v>
      </c>
      <c r="F52" s="13"/>
      <c r="G52" s="13">
        <f t="shared" si="3"/>
        <v>30</v>
      </c>
      <c r="H52" s="15"/>
      <c r="I52" s="15"/>
      <c r="J52" s="15"/>
      <c r="K52" s="15">
        <f>I52/100*J52+I52</f>
        <v>0</v>
      </c>
      <c r="L52" s="15">
        <f t="shared" si="0"/>
        <v>0</v>
      </c>
      <c r="M52" s="15">
        <f t="shared" si="1"/>
        <v>0</v>
      </c>
    </row>
    <row r="53" spans="1:13" ht="41.25" customHeight="1">
      <c r="A53" s="22">
        <v>8</v>
      </c>
      <c r="B53" s="9">
        <v>8.4</v>
      </c>
      <c r="C53" s="10" t="s">
        <v>68</v>
      </c>
      <c r="D53" s="11" t="s">
        <v>4</v>
      </c>
      <c r="E53" s="13">
        <v>30</v>
      </c>
      <c r="F53" s="13"/>
      <c r="G53" s="13">
        <f>E53+F53</f>
        <v>30</v>
      </c>
      <c r="H53" s="15"/>
      <c r="I53" s="15"/>
      <c r="J53" s="15"/>
      <c r="K53" s="15">
        <f>I53/100*J53+I53</f>
        <v>0</v>
      </c>
      <c r="L53" s="15">
        <f t="shared" si="0"/>
        <v>0</v>
      </c>
      <c r="M53" s="15">
        <f t="shared" si="1"/>
        <v>0</v>
      </c>
    </row>
    <row r="54" spans="1:13" ht="35.25" customHeight="1">
      <c r="A54" s="22">
        <v>8</v>
      </c>
      <c r="B54" s="9">
        <v>8.5</v>
      </c>
      <c r="C54" s="10" t="s">
        <v>62</v>
      </c>
      <c r="D54" s="11" t="s">
        <v>4</v>
      </c>
      <c r="E54" s="13">
        <v>30</v>
      </c>
      <c r="F54" s="13"/>
      <c r="G54" s="13">
        <f>E54+F54</f>
        <v>30</v>
      </c>
      <c r="H54" s="15"/>
      <c r="I54" s="15"/>
      <c r="J54" s="15"/>
      <c r="K54" s="15">
        <f>I54/100*J54+I54</f>
        <v>0</v>
      </c>
      <c r="L54" s="15">
        <f t="shared" si="0"/>
        <v>0</v>
      </c>
      <c r="M54" s="15">
        <f t="shared" si="1"/>
        <v>0</v>
      </c>
    </row>
    <row r="55" spans="1:13" ht="24" customHeight="1">
      <c r="A55" s="22">
        <v>8</v>
      </c>
      <c r="B55" s="9"/>
      <c r="C55" s="10" t="s">
        <v>12</v>
      </c>
      <c r="D55" s="11"/>
      <c r="E55" s="13"/>
      <c r="F55" s="13"/>
      <c r="G55" s="13"/>
      <c r="H55" s="39" t="s">
        <v>113</v>
      </c>
      <c r="I55" s="40"/>
      <c r="J55" s="40"/>
      <c r="K55" s="41"/>
      <c r="L55" s="16">
        <f>SUM(L50:L54)</f>
        <v>0</v>
      </c>
      <c r="M55" s="16">
        <f>SUM(M50:M54)</f>
        <v>0</v>
      </c>
    </row>
    <row r="56" spans="1:13" ht="20.25" customHeight="1">
      <c r="A56" s="22">
        <v>9</v>
      </c>
      <c r="B56" s="36" t="s">
        <v>118</v>
      </c>
      <c r="C56" s="34" t="s">
        <v>61</v>
      </c>
      <c r="D56" s="11"/>
      <c r="E56" s="13"/>
      <c r="F56" s="13"/>
      <c r="G56" s="13"/>
      <c r="H56" s="15"/>
      <c r="I56" s="15"/>
      <c r="J56" s="15"/>
      <c r="K56" s="15"/>
      <c r="L56" s="15"/>
      <c r="M56" s="15"/>
    </row>
    <row r="57" spans="1:13" ht="31.5" customHeight="1">
      <c r="A57" s="22">
        <v>9</v>
      </c>
      <c r="B57" s="9">
        <v>9.1</v>
      </c>
      <c r="C57" s="10" t="s">
        <v>69</v>
      </c>
      <c r="D57" s="11" t="s">
        <v>4</v>
      </c>
      <c r="E57" s="13">
        <v>5</v>
      </c>
      <c r="F57" s="13"/>
      <c r="G57" s="13">
        <f t="shared" si="3"/>
        <v>5</v>
      </c>
      <c r="H57" s="15"/>
      <c r="I57" s="15"/>
      <c r="J57" s="15"/>
      <c r="K57" s="15">
        <f>I57/100*J57+I57</f>
        <v>0</v>
      </c>
      <c r="L57" s="15">
        <f t="shared" si="0"/>
        <v>0</v>
      </c>
      <c r="M57" s="15">
        <f t="shared" si="1"/>
        <v>0</v>
      </c>
    </row>
    <row r="58" spans="1:13" ht="24" customHeight="1">
      <c r="A58" s="22">
        <v>9</v>
      </c>
      <c r="B58" s="9"/>
      <c r="C58" s="10"/>
      <c r="D58" s="11"/>
      <c r="E58" s="13"/>
      <c r="F58" s="13"/>
      <c r="G58" s="13"/>
      <c r="H58" s="39" t="s">
        <v>114</v>
      </c>
      <c r="I58" s="40"/>
      <c r="J58" s="40"/>
      <c r="K58" s="41"/>
      <c r="L58" s="16">
        <f t="shared" si="0"/>
        <v>0</v>
      </c>
      <c r="M58" s="16">
        <f t="shared" si="1"/>
        <v>0</v>
      </c>
    </row>
    <row r="59" spans="1:13" ht="49.5" customHeight="1">
      <c r="A59" s="22">
        <v>10</v>
      </c>
      <c r="B59" s="36" t="s">
        <v>117</v>
      </c>
      <c r="C59" s="32" t="s">
        <v>57</v>
      </c>
      <c r="D59" s="11"/>
      <c r="E59" s="13"/>
      <c r="F59" s="13"/>
      <c r="G59" s="13"/>
      <c r="H59" s="15"/>
      <c r="I59" s="15"/>
      <c r="J59" s="15"/>
      <c r="K59" s="15"/>
      <c r="L59" s="15"/>
      <c r="M59" s="15"/>
    </row>
    <row r="60" spans="1:13" ht="24" customHeight="1">
      <c r="A60" s="22">
        <v>10</v>
      </c>
      <c r="B60" s="9"/>
      <c r="C60" s="10" t="s">
        <v>20</v>
      </c>
      <c r="D60" s="11"/>
      <c r="E60" s="13"/>
      <c r="F60" s="13"/>
      <c r="G60" s="13"/>
      <c r="H60" s="15"/>
      <c r="I60" s="15"/>
      <c r="J60" s="15"/>
      <c r="K60" s="15">
        <f>I60/100*J60+I60</f>
        <v>0</v>
      </c>
      <c r="L60" s="15">
        <f t="shared" si="0"/>
        <v>0</v>
      </c>
      <c r="M60" s="15">
        <f t="shared" si="1"/>
        <v>0</v>
      </c>
    </row>
    <row r="61" spans="1:13" ht="45">
      <c r="A61" s="22">
        <v>10</v>
      </c>
      <c r="B61" s="9">
        <v>10.1</v>
      </c>
      <c r="C61" s="10" t="s">
        <v>34</v>
      </c>
      <c r="D61" s="11" t="s">
        <v>4</v>
      </c>
      <c r="E61" s="13">
        <v>4</v>
      </c>
      <c r="F61" s="13"/>
      <c r="G61" s="13">
        <f t="shared" si="3"/>
        <v>4</v>
      </c>
      <c r="H61" s="15"/>
      <c r="I61" s="15"/>
      <c r="J61" s="15"/>
      <c r="K61" s="15">
        <f aca="true" t="shared" si="6" ref="K61:K80">I61/100*J61+I61</f>
        <v>0</v>
      </c>
      <c r="L61" s="15">
        <f t="shared" si="0"/>
        <v>0</v>
      </c>
      <c r="M61" s="15">
        <f t="shared" si="1"/>
        <v>0</v>
      </c>
    </row>
    <row r="62" spans="1:13" ht="36.75" customHeight="1">
      <c r="A62" s="22">
        <v>10</v>
      </c>
      <c r="B62" s="9">
        <v>10.2</v>
      </c>
      <c r="C62" s="10" t="s">
        <v>35</v>
      </c>
      <c r="D62" s="11" t="s">
        <v>4</v>
      </c>
      <c r="E62" s="13">
        <v>20</v>
      </c>
      <c r="F62" s="13"/>
      <c r="G62" s="13">
        <f t="shared" si="3"/>
        <v>20</v>
      </c>
      <c r="H62" s="15"/>
      <c r="I62" s="15"/>
      <c r="J62" s="15"/>
      <c r="K62" s="15">
        <f t="shared" si="6"/>
        <v>0</v>
      </c>
      <c r="L62" s="15">
        <f t="shared" si="0"/>
        <v>0</v>
      </c>
      <c r="M62" s="15">
        <f t="shared" si="1"/>
        <v>0</v>
      </c>
    </row>
    <row r="63" spans="1:13" ht="24" customHeight="1">
      <c r="A63" s="22">
        <v>10</v>
      </c>
      <c r="B63" s="9"/>
      <c r="C63" s="32" t="s">
        <v>21</v>
      </c>
      <c r="D63" s="11"/>
      <c r="E63" s="13"/>
      <c r="F63" s="13"/>
      <c r="G63" s="13"/>
      <c r="H63" s="15"/>
      <c r="I63" s="15"/>
      <c r="J63" s="15"/>
      <c r="K63" s="15"/>
      <c r="L63" s="15"/>
      <c r="M63" s="15"/>
    </row>
    <row r="64" spans="1:13" ht="63" customHeight="1">
      <c r="A64" s="22">
        <v>10</v>
      </c>
      <c r="B64" s="9">
        <v>10.3</v>
      </c>
      <c r="C64" s="10" t="s">
        <v>36</v>
      </c>
      <c r="D64" s="11" t="s">
        <v>4</v>
      </c>
      <c r="E64" s="13">
        <v>8</v>
      </c>
      <c r="F64" s="13"/>
      <c r="G64" s="13">
        <f t="shared" si="3"/>
        <v>8</v>
      </c>
      <c r="H64" s="15"/>
      <c r="I64" s="15"/>
      <c r="J64" s="15"/>
      <c r="K64" s="15">
        <f t="shared" si="6"/>
        <v>0</v>
      </c>
      <c r="L64" s="15">
        <f t="shared" si="0"/>
        <v>0</v>
      </c>
      <c r="M64" s="15">
        <f t="shared" si="1"/>
        <v>0</v>
      </c>
    </row>
    <row r="65" spans="1:13" ht="60">
      <c r="A65" s="22">
        <v>10</v>
      </c>
      <c r="B65" s="9">
        <v>10.4</v>
      </c>
      <c r="C65" s="10" t="s">
        <v>37</v>
      </c>
      <c r="D65" s="11" t="s">
        <v>4</v>
      </c>
      <c r="E65" s="13">
        <v>8</v>
      </c>
      <c r="F65" s="13"/>
      <c r="G65" s="13">
        <f t="shared" si="3"/>
        <v>8</v>
      </c>
      <c r="H65" s="15"/>
      <c r="I65" s="15"/>
      <c r="J65" s="15"/>
      <c r="K65" s="15">
        <f t="shared" si="6"/>
        <v>0</v>
      </c>
      <c r="L65" s="15">
        <f t="shared" si="0"/>
        <v>0</v>
      </c>
      <c r="M65" s="15">
        <f t="shared" si="1"/>
        <v>0</v>
      </c>
    </row>
    <row r="66" spans="1:13" ht="42.75" customHeight="1">
      <c r="A66" s="22">
        <v>10</v>
      </c>
      <c r="B66" s="9">
        <v>10.5</v>
      </c>
      <c r="C66" s="10" t="s">
        <v>38</v>
      </c>
      <c r="D66" s="11" t="s">
        <v>4</v>
      </c>
      <c r="E66" s="13">
        <v>24</v>
      </c>
      <c r="F66" s="13"/>
      <c r="G66" s="13">
        <f t="shared" si="3"/>
        <v>24</v>
      </c>
      <c r="H66" s="15"/>
      <c r="I66" s="15"/>
      <c r="J66" s="15"/>
      <c r="K66" s="15">
        <f t="shared" si="6"/>
        <v>0</v>
      </c>
      <c r="L66" s="15">
        <f t="shared" si="0"/>
        <v>0</v>
      </c>
      <c r="M66" s="15">
        <f t="shared" si="1"/>
        <v>0</v>
      </c>
    </row>
    <row r="67" spans="1:13" ht="43.5" customHeight="1">
      <c r="A67" s="22">
        <v>10</v>
      </c>
      <c r="B67" s="9">
        <v>10.6</v>
      </c>
      <c r="C67" s="10" t="s">
        <v>39</v>
      </c>
      <c r="D67" s="11" t="s">
        <v>4</v>
      </c>
      <c r="E67" s="13">
        <v>64</v>
      </c>
      <c r="F67" s="13"/>
      <c r="G67" s="13">
        <f t="shared" si="3"/>
        <v>64</v>
      </c>
      <c r="H67" s="15"/>
      <c r="I67" s="15"/>
      <c r="J67" s="15"/>
      <c r="K67" s="15">
        <f t="shared" si="6"/>
        <v>0</v>
      </c>
      <c r="L67" s="15">
        <f t="shared" si="0"/>
        <v>0</v>
      </c>
      <c r="M67" s="15">
        <f t="shared" si="1"/>
        <v>0</v>
      </c>
    </row>
    <row r="68" spans="1:13" ht="24" customHeight="1">
      <c r="A68" s="22">
        <v>10</v>
      </c>
      <c r="B68" s="9"/>
      <c r="C68" s="10" t="s">
        <v>22</v>
      </c>
      <c r="D68" s="11"/>
      <c r="E68" s="13"/>
      <c r="F68" s="13"/>
      <c r="G68" s="13"/>
      <c r="H68" s="15"/>
      <c r="I68" s="15"/>
      <c r="J68" s="15"/>
      <c r="K68" s="15"/>
      <c r="L68" s="15"/>
      <c r="M68" s="15"/>
    </row>
    <row r="69" spans="1:13" ht="60">
      <c r="A69" s="22">
        <v>10</v>
      </c>
      <c r="B69" s="9">
        <v>10.7</v>
      </c>
      <c r="C69" s="10" t="s">
        <v>40</v>
      </c>
      <c r="D69" s="11" t="s">
        <v>4</v>
      </c>
      <c r="E69" s="13">
        <v>4</v>
      </c>
      <c r="F69" s="13"/>
      <c r="G69" s="13">
        <f t="shared" si="3"/>
        <v>4</v>
      </c>
      <c r="H69" s="15"/>
      <c r="I69" s="15"/>
      <c r="J69" s="15"/>
      <c r="K69" s="15">
        <f t="shared" si="6"/>
        <v>0</v>
      </c>
      <c r="L69" s="15">
        <f aca="true" t="shared" si="7" ref="L69:L86">I69*G69</f>
        <v>0</v>
      </c>
      <c r="M69" s="15">
        <f aca="true" t="shared" si="8" ref="M69:M86">L69/100*J69+L69</f>
        <v>0</v>
      </c>
    </row>
    <row r="70" spans="1:13" ht="39.75" customHeight="1">
      <c r="A70" s="22">
        <v>10</v>
      </c>
      <c r="B70" s="9">
        <v>10.8</v>
      </c>
      <c r="C70" s="10" t="s">
        <v>41</v>
      </c>
      <c r="D70" s="11" t="s">
        <v>4</v>
      </c>
      <c r="E70" s="13">
        <v>16</v>
      </c>
      <c r="F70" s="13"/>
      <c r="G70" s="13">
        <f t="shared" si="3"/>
        <v>16</v>
      </c>
      <c r="H70" s="15"/>
      <c r="I70" s="15"/>
      <c r="J70" s="15"/>
      <c r="K70" s="15">
        <f t="shared" si="6"/>
        <v>0</v>
      </c>
      <c r="L70" s="15">
        <f t="shared" si="7"/>
        <v>0</v>
      </c>
      <c r="M70" s="15">
        <f t="shared" si="8"/>
        <v>0</v>
      </c>
    </row>
    <row r="71" spans="1:13" ht="33.75" customHeight="1">
      <c r="A71" s="22">
        <v>10</v>
      </c>
      <c r="B71" s="9">
        <v>10.9</v>
      </c>
      <c r="C71" s="10" t="s">
        <v>42</v>
      </c>
      <c r="D71" s="11" t="s">
        <v>4</v>
      </c>
      <c r="E71" s="13">
        <v>12</v>
      </c>
      <c r="F71" s="13"/>
      <c r="G71" s="13">
        <f t="shared" si="3"/>
        <v>12</v>
      </c>
      <c r="H71" s="15"/>
      <c r="I71" s="15"/>
      <c r="J71" s="15"/>
      <c r="K71" s="15">
        <f t="shared" si="6"/>
        <v>0</v>
      </c>
      <c r="L71" s="15">
        <f t="shared" si="7"/>
        <v>0</v>
      </c>
      <c r="M71" s="15">
        <f t="shared" si="8"/>
        <v>0</v>
      </c>
    </row>
    <row r="72" spans="1:13" ht="20.25" customHeight="1">
      <c r="A72" s="22">
        <v>10</v>
      </c>
      <c r="B72" s="9"/>
      <c r="C72" s="10" t="s">
        <v>23</v>
      </c>
      <c r="D72" s="11"/>
      <c r="E72" s="13"/>
      <c r="F72" s="13"/>
      <c r="G72" s="13"/>
      <c r="H72" s="15"/>
      <c r="I72" s="15"/>
      <c r="J72" s="15"/>
      <c r="K72" s="15"/>
      <c r="L72" s="15">
        <f t="shared" si="7"/>
        <v>0</v>
      </c>
      <c r="M72" s="15">
        <f t="shared" si="8"/>
        <v>0</v>
      </c>
    </row>
    <row r="73" spans="1:13" ht="60">
      <c r="A73" s="22">
        <v>10</v>
      </c>
      <c r="B73" s="9" t="s">
        <v>87</v>
      </c>
      <c r="C73" s="10" t="s">
        <v>43</v>
      </c>
      <c r="D73" s="11" t="s">
        <v>4</v>
      </c>
      <c r="E73" s="13">
        <v>9</v>
      </c>
      <c r="F73" s="13"/>
      <c r="G73" s="13">
        <f t="shared" si="3"/>
        <v>9</v>
      </c>
      <c r="H73" s="15"/>
      <c r="I73" s="15"/>
      <c r="J73" s="15"/>
      <c r="K73" s="15">
        <f t="shared" si="6"/>
        <v>0</v>
      </c>
      <c r="L73" s="15">
        <f t="shared" si="7"/>
        <v>0</v>
      </c>
      <c r="M73" s="15">
        <f t="shared" si="8"/>
        <v>0</v>
      </c>
    </row>
    <row r="74" spans="1:13" ht="35.25" customHeight="1">
      <c r="A74" s="22">
        <v>10</v>
      </c>
      <c r="B74" s="9" t="s">
        <v>88</v>
      </c>
      <c r="C74" s="10" t="s">
        <v>44</v>
      </c>
      <c r="D74" s="11" t="s">
        <v>4</v>
      </c>
      <c r="E74" s="13">
        <v>45</v>
      </c>
      <c r="F74" s="13"/>
      <c r="G74" s="13">
        <f t="shared" si="3"/>
        <v>45</v>
      </c>
      <c r="H74" s="15"/>
      <c r="I74" s="15"/>
      <c r="J74" s="15"/>
      <c r="K74" s="15">
        <f t="shared" si="6"/>
        <v>0</v>
      </c>
      <c r="L74" s="15">
        <f t="shared" si="7"/>
        <v>0</v>
      </c>
      <c r="M74" s="15">
        <f t="shared" si="8"/>
        <v>0</v>
      </c>
    </row>
    <row r="75" spans="1:13" ht="21" customHeight="1">
      <c r="A75" s="22">
        <v>10</v>
      </c>
      <c r="B75" s="9"/>
      <c r="C75" s="10" t="s">
        <v>24</v>
      </c>
      <c r="D75" s="11"/>
      <c r="E75" s="13"/>
      <c r="F75" s="13"/>
      <c r="G75" s="13"/>
      <c r="H75" s="15"/>
      <c r="I75" s="15"/>
      <c r="J75" s="15"/>
      <c r="K75" s="15"/>
      <c r="L75" s="15"/>
      <c r="M75" s="15"/>
    </row>
    <row r="76" spans="1:13" ht="60">
      <c r="A76" s="22">
        <v>10</v>
      </c>
      <c r="B76" s="9" t="s">
        <v>89</v>
      </c>
      <c r="C76" s="10" t="s">
        <v>45</v>
      </c>
      <c r="D76" s="11" t="s">
        <v>4</v>
      </c>
      <c r="E76" s="13">
        <v>10</v>
      </c>
      <c r="F76" s="13"/>
      <c r="G76" s="13">
        <f t="shared" si="3"/>
        <v>10</v>
      </c>
      <c r="H76" s="15"/>
      <c r="I76" s="15"/>
      <c r="J76" s="15"/>
      <c r="K76" s="15">
        <f t="shared" si="6"/>
        <v>0</v>
      </c>
      <c r="L76" s="15">
        <f t="shared" si="7"/>
        <v>0</v>
      </c>
      <c r="M76" s="15">
        <f t="shared" si="8"/>
        <v>0</v>
      </c>
    </row>
    <row r="77" spans="1:13" ht="30">
      <c r="A77" s="22">
        <v>10</v>
      </c>
      <c r="B77" s="9" t="s">
        <v>90</v>
      </c>
      <c r="C77" s="10" t="s">
        <v>46</v>
      </c>
      <c r="D77" s="11" t="s">
        <v>4</v>
      </c>
      <c r="E77" s="13">
        <v>50</v>
      </c>
      <c r="F77" s="13"/>
      <c r="G77" s="13">
        <f t="shared" si="3"/>
        <v>50</v>
      </c>
      <c r="H77" s="15"/>
      <c r="I77" s="15"/>
      <c r="J77" s="15"/>
      <c r="K77" s="15">
        <f t="shared" si="6"/>
        <v>0</v>
      </c>
      <c r="L77" s="15">
        <f t="shared" si="7"/>
        <v>0</v>
      </c>
      <c r="M77" s="15">
        <f t="shared" si="8"/>
        <v>0</v>
      </c>
    </row>
    <row r="78" spans="1:13" ht="21" customHeight="1">
      <c r="A78" s="22">
        <v>10</v>
      </c>
      <c r="B78" s="9"/>
      <c r="C78" s="10" t="s">
        <v>25</v>
      </c>
      <c r="D78" s="11"/>
      <c r="E78" s="13"/>
      <c r="F78" s="13"/>
      <c r="G78" s="13"/>
      <c r="H78" s="15"/>
      <c r="I78" s="15"/>
      <c r="J78" s="15"/>
      <c r="K78" s="15"/>
      <c r="L78" s="15"/>
      <c r="M78" s="15"/>
    </row>
    <row r="79" spans="1:13" ht="60">
      <c r="A79" s="22">
        <v>10</v>
      </c>
      <c r="B79" s="9" t="s">
        <v>91</v>
      </c>
      <c r="C79" s="10" t="s">
        <v>47</v>
      </c>
      <c r="D79" s="11" t="s">
        <v>4</v>
      </c>
      <c r="E79" s="13">
        <v>9</v>
      </c>
      <c r="F79" s="13"/>
      <c r="G79" s="13">
        <f t="shared" si="3"/>
        <v>9</v>
      </c>
      <c r="H79" s="15"/>
      <c r="I79" s="15"/>
      <c r="J79" s="15"/>
      <c r="K79" s="15">
        <f t="shared" si="6"/>
        <v>0</v>
      </c>
      <c r="L79" s="15">
        <f t="shared" si="7"/>
        <v>0</v>
      </c>
      <c r="M79" s="15">
        <f t="shared" si="8"/>
        <v>0</v>
      </c>
    </row>
    <row r="80" spans="1:13" ht="30">
      <c r="A80" s="22">
        <v>10</v>
      </c>
      <c r="B80" s="9" t="s">
        <v>92</v>
      </c>
      <c r="C80" s="10" t="s">
        <v>48</v>
      </c>
      <c r="D80" s="11" t="s">
        <v>4</v>
      </c>
      <c r="E80" s="13">
        <v>45</v>
      </c>
      <c r="F80" s="13"/>
      <c r="G80" s="13">
        <f t="shared" si="3"/>
        <v>45</v>
      </c>
      <c r="H80" s="15"/>
      <c r="I80" s="15"/>
      <c r="J80" s="15"/>
      <c r="K80" s="15">
        <f t="shared" si="6"/>
        <v>0</v>
      </c>
      <c r="L80" s="15">
        <f t="shared" si="7"/>
        <v>0</v>
      </c>
      <c r="M80" s="15">
        <f t="shared" si="8"/>
        <v>0</v>
      </c>
    </row>
    <row r="81" spans="1:13" ht="22.5" customHeight="1">
      <c r="A81" s="22">
        <v>10</v>
      </c>
      <c r="B81" s="9"/>
      <c r="C81" s="10" t="s">
        <v>75</v>
      </c>
      <c r="D81" s="11"/>
      <c r="E81" s="13"/>
      <c r="F81" s="13"/>
      <c r="G81" s="13"/>
      <c r="H81" s="39" t="s">
        <v>115</v>
      </c>
      <c r="I81" s="40"/>
      <c r="J81" s="40"/>
      <c r="K81" s="41"/>
      <c r="L81" s="16">
        <f>SUM(L79:L80)</f>
        <v>0</v>
      </c>
      <c r="M81" s="16">
        <f>SUM(M79:M80)</f>
        <v>0</v>
      </c>
    </row>
    <row r="82" spans="1:13" ht="28.5" customHeight="1">
      <c r="A82" s="22">
        <v>11</v>
      </c>
      <c r="B82" s="36" t="s">
        <v>93</v>
      </c>
      <c r="C82" s="32" t="s">
        <v>26</v>
      </c>
      <c r="D82" s="11"/>
      <c r="E82" s="13"/>
      <c r="F82" s="13"/>
      <c r="G82" s="13"/>
      <c r="H82" s="15"/>
      <c r="I82" s="15"/>
      <c r="J82" s="15"/>
      <c r="K82" s="15"/>
      <c r="L82" s="15"/>
      <c r="M82" s="15"/>
    </row>
    <row r="83" spans="1:13" ht="18.75" customHeight="1">
      <c r="A83" s="22">
        <v>11</v>
      </c>
      <c r="B83" s="9" t="s">
        <v>94</v>
      </c>
      <c r="C83" s="10" t="s">
        <v>27</v>
      </c>
      <c r="D83" s="11" t="s">
        <v>99</v>
      </c>
      <c r="E83" s="13">
        <v>30</v>
      </c>
      <c r="F83" s="13"/>
      <c r="G83" s="13">
        <f>E83+F83</f>
        <v>30</v>
      </c>
      <c r="H83" s="15"/>
      <c r="I83" s="15"/>
      <c r="J83" s="15"/>
      <c r="K83" s="15">
        <f>I83/100*J83+I83</f>
        <v>0</v>
      </c>
      <c r="L83" s="15">
        <f t="shared" si="7"/>
        <v>0</v>
      </c>
      <c r="M83" s="15">
        <f t="shared" si="8"/>
        <v>0</v>
      </c>
    </row>
    <row r="84" spans="1:13" ht="20.25" customHeight="1">
      <c r="A84" s="22">
        <v>11</v>
      </c>
      <c r="B84" s="9" t="s">
        <v>95</v>
      </c>
      <c r="C84" s="10" t="s">
        <v>29</v>
      </c>
      <c r="D84" s="11" t="s">
        <v>28</v>
      </c>
      <c r="E84" s="13">
        <v>50</v>
      </c>
      <c r="F84" s="13"/>
      <c r="G84" s="13">
        <f>E84+F84</f>
        <v>50</v>
      </c>
      <c r="H84" s="15"/>
      <c r="I84" s="15"/>
      <c r="J84" s="15"/>
      <c r="K84" s="15">
        <f>I84/100*J84+I84</f>
        <v>0</v>
      </c>
      <c r="L84" s="15">
        <f t="shared" si="7"/>
        <v>0</v>
      </c>
      <c r="M84" s="15">
        <f t="shared" si="8"/>
        <v>0</v>
      </c>
    </row>
    <row r="85" spans="1:13" ht="24" customHeight="1">
      <c r="A85" s="22">
        <v>11</v>
      </c>
      <c r="B85" s="9" t="s">
        <v>96</v>
      </c>
      <c r="C85" s="10" t="s">
        <v>31</v>
      </c>
      <c r="D85" s="11" t="s">
        <v>28</v>
      </c>
      <c r="E85" s="13">
        <v>2</v>
      </c>
      <c r="F85" s="13"/>
      <c r="G85" s="13">
        <f>E85+F85</f>
        <v>2</v>
      </c>
      <c r="H85" s="15"/>
      <c r="I85" s="15"/>
      <c r="J85" s="15"/>
      <c r="K85" s="15">
        <f>I85/100*J85+I85</f>
        <v>0</v>
      </c>
      <c r="L85" s="15">
        <f t="shared" si="7"/>
        <v>0</v>
      </c>
      <c r="M85" s="15">
        <f t="shared" si="8"/>
        <v>0</v>
      </c>
    </row>
    <row r="86" spans="1:13" ht="30">
      <c r="A86" s="22">
        <v>11</v>
      </c>
      <c r="B86" s="9" t="s">
        <v>97</v>
      </c>
      <c r="C86" s="10" t="s">
        <v>30</v>
      </c>
      <c r="D86" s="11" t="s">
        <v>28</v>
      </c>
      <c r="E86" s="13">
        <v>20</v>
      </c>
      <c r="F86" s="13"/>
      <c r="G86" s="13">
        <f>E86+F86</f>
        <v>20</v>
      </c>
      <c r="H86" s="15"/>
      <c r="I86" s="15"/>
      <c r="J86" s="15"/>
      <c r="K86" s="15">
        <f>I86/100*J86+I86</f>
        <v>0</v>
      </c>
      <c r="L86" s="15">
        <f t="shared" si="7"/>
        <v>0</v>
      </c>
      <c r="M86" s="15">
        <f t="shared" si="8"/>
        <v>0</v>
      </c>
    </row>
    <row r="87" spans="1:13" ht="20.25" customHeight="1">
      <c r="A87" s="22">
        <v>11</v>
      </c>
      <c r="B87" s="9"/>
      <c r="C87" s="10"/>
      <c r="D87" s="11"/>
      <c r="E87" s="13"/>
      <c r="F87" s="13"/>
      <c r="G87" s="13"/>
      <c r="H87" s="39" t="s">
        <v>116</v>
      </c>
      <c r="I87" s="40"/>
      <c r="J87" s="40"/>
      <c r="K87" s="41"/>
      <c r="L87" s="16">
        <f>SUM(L83:L86)</f>
        <v>0</v>
      </c>
      <c r="M87" s="16">
        <f>SUM(M83:M86)</f>
        <v>0</v>
      </c>
    </row>
    <row r="88" spans="2:7" ht="96" customHeight="1" hidden="1">
      <c r="B88" s="23"/>
      <c r="C88" s="24"/>
      <c r="D88" s="25"/>
      <c r="E88" s="26"/>
      <c r="F88" s="26"/>
      <c r="G88" s="26"/>
    </row>
    <row r="89" spans="2:7" ht="15" hidden="1">
      <c r="B89" s="9"/>
      <c r="C89" s="10"/>
      <c r="D89" s="11"/>
      <c r="E89" s="12"/>
      <c r="F89" s="12"/>
      <c r="G89" s="12"/>
    </row>
    <row r="90" spans="2:7" ht="15" hidden="1">
      <c r="B90" s="9"/>
      <c r="C90" s="10"/>
      <c r="D90" s="11"/>
      <c r="E90" s="12"/>
      <c r="F90" s="12"/>
      <c r="G90" s="12"/>
    </row>
    <row r="91" spans="2:7" ht="15" hidden="1">
      <c r="B91" s="9"/>
      <c r="C91" s="10"/>
      <c r="D91" s="11"/>
      <c r="E91" s="12"/>
      <c r="F91" s="12"/>
      <c r="G91" s="12"/>
    </row>
    <row r="92" spans="2:7" ht="15" hidden="1">
      <c r="B92" s="9"/>
      <c r="C92" s="10"/>
      <c r="D92" s="11"/>
      <c r="E92" s="12"/>
      <c r="F92" s="12"/>
      <c r="G92" s="12"/>
    </row>
    <row r="93" spans="2:7" ht="15" hidden="1">
      <c r="B93" s="9"/>
      <c r="C93" s="10"/>
      <c r="D93" s="11"/>
      <c r="E93" s="12"/>
      <c r="F93" s="12"/>
      <c r="G93" s="12"/>
    </row>
    <row r="94" spans="2:7" ht="15" hidden="1">
      <c r="B94" s="9"/>
      <c r="C94" s="10"/>
      <c r="D94" s="11"/>
      <c r="E94" s="12"/>
      <c r="F94" s="12"/>
      <c r="G94" s="12"/>
    </row>
    <row r="95" spans="2:7" ht="15" hidden="1">
      <c r="B95" s="9"/>
      <c r="C95" s="10"/>
      <c r="D95" s="11"/>
      <c r="E95" s="12"/>
      <c r="F95" s="12"/>
      <c r="G95" s="12"/>
    </row>
    <row r="96" spans="2:7" ht="15" hidden="1">
      <c r="B96" s="9"/>
      <c r="C96" s="10"/>
      <c r="D96" s="11"/>
      <c r="E96" s="12"/>
      <c r="F96" s="12"/>
      <c r="G96" s="12"/>
    </row>
    <row r="109" ht="16.5" customHeight="1">
      <c r="C109" s="31"/>
    </row>
  </sheetData>
  <sheetProtection/>
  <protectedRanges>
    <protectedRange sqref="E8:E20" name="Range1"/>
  </protectedRanges>
  <autoFilter ref="B1:G87"/>
  <mergeCells count="11">
    <mergeCell ref="H58:K58"/>
    <mergeCell ref="H55:K55"/>
    <mergeCell ref="H81:K81"/>
    <mergeCell ref="H87:K87"/>
    <mergeCell ref="H6:K6"/>
    <mergeCell ref="H13:K13"/>
    <mergeCell ref="H20:K20"/>
    <mergeCell ref="H26:K26"/>
    <mergeCell ref="H32:K32"/>
    <mergeCell ref="H40:K40"/>
    <mergeCell ref="H48:K48"/>
  </mergeCells>
  <printOptions horizontalCentered="1" verticalCentered="1"/>
  <pageMargins left="0.75" right="0.75" top="1" bottom="1" header="0.5" footer="0.5"/>
  <pageSetup horizontalDpi="300" verticalDpi="300" orientation="landscape" scale="64" r:id="rId1"/>
  <headerFooter alignWithMargins="0">
    <oddFooter>&amp;C&amp;Pод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13" sqref="C13:D13"/>
    </sheetView>
  </sheetViews>
  <sheetFormatPr defaultColWidth="9.140625" defaultRowHeight="15"/>
  <cols>
    <col min="2" max="2" width="33.421875" style="5" customWidth="1"/>
    <col min="3" max="3" width="21.7109375" style="7" customWidth="1"/>
    <col min="4" max="4" width="19.421875" style="7" customWidth="1"/>
  </cols>
  <sheetData>
    <row r="1" spans="2:4" ht="45">
      <c r="B1" s="5" t="s">
        <v>0</v>
      </c>
      <c r="C1" s="7" t="s">
        <v>1</v>
      </c>
      <c r="D1" s="7" t="s">
        <v>2</v>
      </c>
    </row>
    <row r="2" spans="1:4" ht="92.25" customHeight="1">
      <c r="A2">
        <v>1</v>
      </c>
      <c r="B2" s="5" t="s">
        <v>9</v>
      </c>
      <c r="C2" s="6">
        <v>3335000</v>
      </c>
      <c r="D2" s="7">
        <v>3668500</v>
      </c>
    </row>
    <row r="3" spans="1:4" ht="30" customHeight="1">
      <c r="A3">
        <v>2</v>
      </c>
      <c r="B3" s="5" t="s">
        <v>74</v>
      </c>
      <c r="C3" s="7">
        <v>738000</v>
      </c>
      <c r="D3" s="7">
        <v>811800</v>
      </c>
    </row>
    <row r="4" spans="1:4" ht="30" customHeight="1">
      <c r="A4">
        <v>3</v>
      </c>
      <c r="B4" s="5" t="s">
        <v>76</v>
      </c>
      <c r="C4" s="7">
        <v>966000</v>
      </c>
      <c r="D4" s="7">
        <v>1062600</v>
      </c>
    </row>
    <row r="5" spans="1:4" ht="30" customHeight="1">
      <c r="A5">
        <v>4</v>
      </c>
      <c r="B5" s="5" t="s">
        <v>65</v>
      </c>
      <c r="C5" s="7">
        <v>460000</v>
      </c>
      <c r="D5" s="7">
        <v>506000.00000000006</v>
      </c>
    </row>
    <row r="6" spans="1:4" ht="30" customHeight="1">
      <c r="A6">
        <v>5</v>
      </c>
      <c r="B6" s="5" t="s">
        <v>66</v>
      </c>
      <c r="C6" s="7">
        <v>276000</v>
      </c>
      <c r="D6" s="7">
        <v>303600</v>
      </c>
    </row>
    <row r="7" spans="1:4" ht="30" customHeight="1">
      <c r="A7">
        <v>6</v>
      </c>
      <c r="B7" s="5" t="s">
        <v>58</v>
      </c>
      <c r="C7" s="7">
        <v>2542250</v>
      </c>
      <c r="D7" s="7">
        <v>2797375.0000000005</v>
      </c>
    </row>
    <row r="8" spans="1:4" ht="30" customHeight="1">
      <c r="A8">
        <v>7</v>
      </c>
      <c r="B8" s="5" t="s">
        <v>64</v>
      </c>
      <c r="C8" s="7">
        <v>2160800</v>
      </c>
      <c r="D8" s="7">
        <v>2376880</v>
      </c>
    </row>
    <row r="9" spans="1:4" ht="30" customHeight="1">
      <c r="A9">
        <v>8</v>
      </c>
      <c r="B9" s="5" t="s">
        <v>60</v>
      </c>
      <c r="C9" s="7">
        <v>195000</v>
      </c>
      <c r="D9" s="7">
        <v>214500.00000000003</v>
      </c>
    </row>
    <row r="10" spans="1:4" ht="30" customHeight="1">
      <c r="A10">
        <v>9</v>
      </c>
      <c r="B10" s="5" t="s">
        <v>61</v>
      </c>
      <c r="C10" s="7">
        <v>32500</v>
      </c>
      <c r="D10" s="7">
        <v>35750.00000000001</v>
      </c>
    </row>
    <row r="11" spans="1:4" ht="30" customHeight="1">
      <c r="A11">
        <v>10</v>
      </c>
      <c r="B11" s="5" t="s">
        <v>57</v>
      </c>
      <c r="C11" s="7">
        <v>4357000</v>
      </c>
      <c r="D11" s="7">
        <v>4792700</v>
      </c>
    </row>
    <row r="12" spans="1:4" ht="30" customHeight="1">
      <c r="A12">
        <v>11</v>
      </c>
      <c r="B12" s="5" t="s">
        <v>26</v>
      </c>
      <c r="C12" s="7">
        <v>501600</v>
      </c>
      <c r="D12" s="7">
        <v>601920</v>
      </c>
    </row>
    <row r="13" spans="3:4" ht="15">
      <c r="C13" s="7">
        <f>SUM(C2:C12)</f>
        <v>15564150</v>
      </c>
      <c r="D13" s="7">
        <f>SUM(D2:D12)</f>
        <v>17171625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ivana.sosic</cp:lastModifiedBy>
  <cp:lastPrinted>2020-09-17T08:19:48Z</cp:lastPrinted>
  <dcterms:created xsi:type="dcterms:W3CDTF">2016-11-20T14:04:30Z</dcterms:created>
  <dcterms:modified xsi:type="dcterms:W3CDTF">2020-09-17T08:20:31Z</dcterms:modified>
  <cp:category/>
  <cp:version/>
  <cp:contentType/>
  <cp:contentStatus/>
</cp:coreProperties>
</file>